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ssadeq.ATOMA\AppData\Local\Microsoft\Windows\INetCache\Content.Outlook\VWNJ7JSI\"/>
    </mc:Choice>
  </mc:AlternateContent>
  <xr:revisionPtr revIDLastSave="0" documentId="13_ncr:1_{B86A8128-1E5E-4BDD-87F5-C85349FFA1D3}" xr6:coauthVersionLast="47" xr6:coauthVersionMax="47" xr10:uidLastSave="{00000000-0000-0000-0000-000000000000}"/>
  <bookViews>
    <workbookView xWindow="-110" yWindow="-110" windowWidth="19420" windowHeight="11500" tabRatio="892" activeTab="1" xr2:uid="{F406AE3A-E115-45A6-981F-5DEDBEB8B21E}"/>
  </bookViews>
  <sheets>
    <sheet name="PTK051-TDF 35m Tower" sheetId="16" r:id="rId1"/>
    <sheet name="PTK052-TDF 35m Tower" sheetId="1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13" l="1"/>
  <c r="F13" i="13"/>
  <c r="F12" i="13"/>
  <c r="F11" i="13"/>
  <c r="F10" i="13"/>
  <c r="F9" i="13"/>
  <c r="F8" i="13"/>
  <c r="F7" i="13"/>
  <c r="F6" i="13"/>
  <c r="F5" i="13"/>
  <c r="F4" i="13"/>
  <c r="F14" i="16"/>
  <c r="F13" i="16"/>
  <c r="F12" i="16"/>
  <c r="F11" i="16"/>
  <c r="F10" i="16"/>
  <c r="F9" i="16"/>
  <c r="F8" i="16"/>
  <c r="F7" i="16"/>
  <c r="F6" i="16"/>
  <c r="F5" i="16"/>
  <c r="F4" i="16"/>
  <c r="F80" i="16"/>
  <c r="F79" i="16"/>
  <c r="F78" i="16"/>
  <c r="F77" i="16"/>
  <c r="F76" i="16"/>
  <c r="F75" i="16"/>
  <c r="F74" i="16"/>
  <c r="F73" i="16"/>
  <c r="F72" i="16"/>
  <c r="F71" i="16"/>
  <c r="F70" i="16"/>
  <c r="F69" i="16"/>
  <c r="F68" i="16"/>
  <c r="F67" i="16"/>
  <c r="F66" i="16"/>
  <c r="F65" i="16"/>
  <c r="F64" i="16"/>
  <c r="F63" i="16"/>
  <c r="F62" i="16"/>
  <c r="F61" i="16"/>
  <c r="F60" i="16"/>
  <c r="F59" i="16"/>
  <c r="F58" i="16"/>
  <c r="F57" i="16"/>
  <c r="F56" i="16"/>
  <c r="F55" i="16"/>
  <c r="F54" i="16"/>
  <c r="F53" i="16"/>
  <c r="F52" i="16"/>
  <c r="F51" i="16"/>
  <c r="F50" i="16"/>
  <c r="F49" i="16"/>
  <c r="F48" i="16"/>
  <c r="F47" i="16"/>
  <c r="F46" i="16"/>
  <c r="F45" i="16"/>
  <c r="F44" i="16"/>
  <c r="F43" i="16"/>
  <c r="F42" i="16"/>
  <c r="F41" i="16"/>
  <c r="F40" i="16"/>
  <c r="F39" i="16"/>
  <c r="F38" i="16"/>
  <c r="F37" i="16"/>
  <c r="F36" i="16"/>
  <c r="F35" i="16"/>
  <c r="F34" i="16"/>
  <c r="F33" i="16"/>
  <c r="F32" i="16"/>
  <c r="F31" i="16"/>
  <c r="F30" i="16"/>
  <c r="F29" i="16"/>
  <c r="F28" i="16"/>
  <c r="F27" i="16"/>
  <c r="D26" i="16"/>
  <c r="F26" i="16" s="1"/>
  <c r="D25" i="16"/>
  <c r="F25" i="16" s="1"/>
  <c r="F24" i="16"/>
  <c r="F23" i="16"/>
  <c r="F22" i="16"/>
  <c r="D22" i="16"/>
  <c r="D21" i="16"/>
  <c r="F21" i="16" s="1"/>
  <c r="D20" i="16"/>
  <c r="F20" i="16" s="1"/>
  <c r="F19" i="16"/>
  <c r="D19" i="16"/>
  <c r="F18" i="16"/>
  <c r="D18" i="16"/>
  <c r="F17" i="16"/>
  <c r="D16" i="16"/>
  <c r="F16" i="16" s="1"/>
  <c r="D25" i="13"/>
  <c r="D26" i="13"/>
  <c r="F26" i="13" s="1"/>
  <c r="F25" i="13"/>
  <c r="D22" i="13"/>
  <c r="F22" i="13" s="1"/>
  <c r="F23" i="13"/>
  <c r="F24" i="13"/>
  <c r="D21" i="13"/>
  <c r="D20" i="13"/>
  <c r="F81" i="16" l="1"/>
  <c r="D19" i="13"/>
  <c r="F19" i="13" s="1"/>
  <c r="D18" i="13"/>
  <c r="F18" i="13" s="1"/>
  <c r="D16" i="13"/>
  <c r="F16" i="13" s="1"/>
  <c r="F80" i="13"/>
  <c r="F79" i="13"/>
  <c r="F78" i="13"/>
  <c r="F77" i="13"/>
  <c r="F76" i="13"/>
  <c r="F75" i="13"/>
  <c r="F74" i="13"/>
  <c r="F73" i="13"/>
  <c r="F72" i="13"/>
  <c r="F71" i="13"/>
  <c r="F70" i="13"/>
  <c r="F69" i="13"/>
  <c r="F68" i="13"/>
  <c r="F67" i="13"/>
  <c r="F66" i="13"/>
  <c r="F65" i="13"/>
  <c r="F64" i="13"/>
  <c r="F63" i="13"/>
  <c r="F62" i="13"/>
  <c r="F61" i="13"/>
  <c r="F60" i="13"/>
  <c r="F59" i="13"/>
  <c r="F58" i="13"/>
  <c r="F57" i="13"/>
  <c r="F56" i="13"/>
  <c r="F55" i="13"/>
  <c r="F54" i="13"/>
  <c r="F53" i="13"/>
  <c r="F52" i="13"/>
  <c r="F51" i="13"/>
  <c r="F50" i="13"/>
  <c r="F49" i="13"/>
  <c r="F48" i="13"/>
  <c r="F47" i="13"/>
  <c r="F46" i="13"/>
  <c r="F45" i="13"/>
  <c r="F44" i="13"/>
  <c r="F43" i="13"/>
  <c r="F42" i="13"/>
  <c r="F40" i="13"/>
  <c r="F39" i="13"/>
  <c r="F41" i="13"/>
  <c r="F38" i="13"/>
  <c r="F37" i="13"/>
  <c r="F36" i="13"/>
  <c r="F35" i="13"/>
  <c r="F34" i="13"/>
  <c r="F33" i="13"/>
  <c r="F32" i="13"/>
  <c r="F31" i="13"/>
  <c r="F30" i="13"/>
  <c r="F21" i="13"/>
  <c r="F29" i="13"/>
  <c r="F28" i="13"/>
  <c r="F27" i="13"/>
  <c r="F20" i="13"/>
  <c r="F17" i="13"/>
  <c r="F81" i="13" l="1"/>
</calcChain>
</file>

<file path=xl/sharedStrings.xml><?xml version="1.0" encoding="utf-8"?>
<sst xmlns="http://schemas.openxmlformats.org/spreadsheetml/2006/main" count="316" uniqueCount="91">
  <si>
    <t>S/N</t>
  </si>
  <si>
    <t>Description</t>
  </si>
  <si>
    <t>Unit</t>
  </si>
  <si>
    <t>Quantity</t>
  </si>
  <si>
    <t>Item Price</t>
  </si>
  <si>
    <t>Total Price</t>
  </si>
  <si>
    <t>M3</t>
  </si>
  <si>
    <t>Job</t>
  </si>
  <si>
    <t>ML</t>
  </si>
  <si>
    <t>PCs</t>
  </si>
  <si>
    <t>M2</t>
  </si>
  <si>
    <t>Grand Total</t>
  </si>
  <si>
    <t>Columns grouting after tower erection, all nut and bolt should to be covered perfectly</t>
  </si>
  <si>
    <t>Stone boulder D:15cm, after compaction materials supply and work</t>
  </si>
  <si>
    <t>PCC top of boulder,  materials supply , work and curing</t>
  </si>
  <si>
    <t>Pure copper rods with 16mm thickness and 3m lenght for Tower grounding according to ATOMA specification</t>
  </si>
  <si>
    <t>Back filling with mix material (Base course) and standard proper compaction, materials supply and work</t>
  </si>
  <si>
    <t>Tower</t>
  </si>
  <si>
    <t xml:space="preserve">Stone Crush supply and laying size 20mm </t>
  </si>
  <si>
    <t xml:space="preserve">Fire extinguisher 10kg supply and proper installation </t>
  </si>
  <si>
    <t>Site main gate 3.5m*3m (made from closed channel + Painting, security Lock, security window ) supply, transportation, work and proper installation as per  DWG</t>
  </si>
  <si>
    <t xml:space="preserve">Exhaust fans 30cm supply and installation 1 for bathrooms and 1 for kitchen. </t>
  </si>
  <si>
    <t xml:space="preserve"> Supply and installation of ceramic tiles for floor of bathroom and kitchen (60x60)</t>
  </si>
  <si>
    <t xml:space="preserve"> Supply and installation of  tiles for walls of bathroom and kitchen (90x30)</t>
  </si>
  <si>
    <t>Steel door for guard room, supply and proper installation with good quality lock and handles,  as per  drawing details</t>
  </si>
  <si>
    <t>Steel door for Kitchen &amp; bathroom, supply and proper installation with good quality lock and handles,  as per  drawing details</t>
  </si>
  <si>
    <t>RBS shade  L=4m, W=3m, H=3m (H=surface of slab to the bottom of truss), 22 gage sheet, Truss in each meter, truss should be made from (80x40x3)mm closed channel and closed channel top of truss (40x40x3)mm in each 0.4m c/c, piler of shade (150x150x4)mm closed channel, total of 4 piler . (100x100x4)mm closed channel ring top of steel columns and 2* (300x300x6)mm Plate and anchor bolts for each piler, including painting materials supply , work and installation</t>
  </si>
  <si>
    <t>Two steel doors for Generator Room (2x2.5) and (1.3x2.5)  supply and proper installation as per  drawing details</t>
  </si>
  <si>
    <t>Steel doors for Batteries  Room (1x2.5)  supply and proper installation as per  drawing details</t>
  </si>
  <si>
    <t>Approximate Excavation for tower foundation in any kind of soil and transportation of the soil to safe aera and standard compaction of foundation after excavation (95%)</t>
  </si>
  <si>
    <t>Approximate RCC for tower foundation as per tower design by (1-1-2) mark, material supply, work and 20 days curing</t>
  </si>
  <si>
    <t xml:space="preserve">Razor wire (600x4)mm with supporters (GI 2mm, 2"pipe Y shape) in each 2m space,  three lines (171m) conventional barbed wire materials supply and proper installation </t>
  </si>
  <si>
    <t xml:space="preserve">Projectors 50w with sensor and 3x4mm2 Yazd Iran cable, 10A Breaker, Pipe/ Duct-KSS for cable and clamps, materials supply and proper installation </t>
  </si>
  <si>
    <t>PVC-8000 window for guard room, double glasses, supply and proper installation as per  drawing , with good quality lock and handles</t>
  </si>
  <si>
    <t>Kitchen set ( sink and basin ) with all necessary and accessory Supply and installation</t>
  </si>
  <si>
    <t>Kitchen granite tile with (330X80)cm with all necessary and accessory Supply and installation</t>
  </si>
  <si>
    <t xml:space="preserve">Bathroom accessories (Soap dish, toothbrush holder, towel bars, toilet paper holders, handicap, a basin and commode supply and installation with all accessories, etc.) </t>
  </si>
  <si>
    <t>Complete water supply and water distribution system of Kitchen &amp; bathroom with 500-liter water Tank supply and installation with all necessary and accessory including insulation (use 4inch best quality PVC pipe for commode outlet, 3inch best quality PVC pipe for Sink outlet, 1/2-inch PPR for clean water, all materials supply and installation)</t>
  </si>
  <si>
    <t>Cable tray (350x100x1.5)mm with cover for power  cable, with stands in each 50cm and all other accessories supply and installation</t>
  </si>
  <si>
    <t>Cable tray with cover and frame from tower to RBS slab (W= 50cm and thickness= 1,5mm), as well as cover for trench in slab with dimension W= 45cmX3mm including angle ironane work materials supply and installation</t>
  </si>
  <si>
    <t xml:space="preserve">10A single phase ABB, Eco or similar quality breakers supply and installation for lighting (Guardroom, Bathroom, Kitchen. DG Room, Batteries room, RBS shade and projectors lights), two PCs in RBS SDB and four PCs in DG-Room SDB </t>
  </si>
  <si>
    <t>63A three phase ABB, Eco or similar quality breakers supply and installation as a main breaker for each SDB</t>
  </si>
  <si>
    <t>32A three phase ABB, Eco or similar quality breakers supply and installation, two PCs to be installed in DG room SDB for future need and two PCs in RBS SDB</t>
  </si>
  <si>
    <t>Good quality 24W lights with accessories (Valders, 3x1.5mm2 wire, Pipe for wiring, joint, insulating tape, Join box, conduit, termination and labelling, etc...) supply and installation for Guardroom, Bathroom, Kitchen, DG Room and Batteries room, RBS shade</t>
  </si>
  <si>
    <t>5x6mm2 good quality Power cable from ATS to DG-Room Fuse box including best quality 60x40 duct and proper installation, fixing and labeling supply and installation</t>
  </si>
  <si>
    <t>Electrical and Grounding work</t>
  </si>
  <si>
    <t>5x10mm2 good quality Power cable from ATS to RBS Fuse box including best quality one inch PPR pipe cover for cable and proper installation, fixing and labeling supply and installation</t>
  </si>
  <si>
    <t>Cable tray (100x100x1.5)mm with cover for power cable from SDB to RBS, with stands in each 50cm and all other accessories supply and installation</t>
  </si>
  <si>
    <t xml:space="preserve">Good quality ordinary sockets supply and installation for Guardroom, DG Room and Batteries room , (including 3x2.5mm2 wire, Pipe for wiring, joint, insulating tape, Join box, conduit, termination and labelling, etc...) </t>
  </si>
  <si>
    <t xml:space="preserve">Good quality waterproof sockets supply and installation for Bathroom, Kitchen and RBS Shade (including 3x2.5mm2 wire, Pipe for wiring, joint, insulating tape, Join box, conduit, termination and labelling, etc...) </t>
  </si>
  <si>
    <t xml:space="preserve">Two poles Switches model Ecco or similar quality with all accessories for Guardroom, Kitchen, DG Room and Batteries room supply and installation </t>
  </si>
  <si>
    <t xml:space="preserve">Two poles waterproof Switches model Ecco or similar quality with all accessories for Bathroom, RBS shade and projectors supply and installation </t>
  </si>
  <si>
    <t>SDB 20 breakers capacity waterproof supply and installation (One in DG Room and second one to be installed under the RBS shade), the SDB should have grounding and neutral busbars and readers</t>
  </si>
  <si>
    <t xml:space="preserve">Solar Pannel Grad A, 585w brand new supply and installation with clamps and all other accessories </t>
  </si>
  <si>
    <t>Inverter  PV1/PV2 best quality (approved for ATOMA and ATRA) 10 kW with all accessories supply and installation</t>
  </si>
  <si>
    <t>ATS transportation and installation with all accessories</t>
  </si>
  <si>
    <t>Batteries transportation and installation with all accessories</t>
  </si>
  <si>
    <t>5cm PCC top of Izogam/ Isolation  material supply, work and curing</t>
  </si>
  <si>
    <t>Solar Panels and Stand for solar Panel</t>
  </si>
  <si>
    <t>Frame for Solar Pannels each frame should have the capacity of 12xPCs solar panels  top of Roof, including RCC concrete, Main frame from U-Shape 6mm steel, 6inch with 6mm pipe as main stand, 4mm angle iron or profile for sub frame with all other accessories supply and installation</t>
  </si>
  <si>
    <t>16mm2 best quality cable for solar to inverter and batteries with Tempol’s, joint and all other accessories</t>
  </si>
  <si>
    <t>Generator and Fuel Tank</t>
  </si>
  <si>
    <t>2000 Litters Fuel Tank supply and installation as per ATOMA design, the FT sould have  Fuel gage and Valve + other accessories as per drawing</t>
  </si>
  <si>
    <t>Tower Transportation, installation, and painting (primer and two coats standard tower painting)</t>
  </si>
  <si>
    <t>Normal Access road construction as per drawing (4m wide, proper water leading trench to the hill side, Graveling and compaction)</t>
  </si>
  <si>
    <t>Semi Rocky Access road construction as per drawing (4m wide, proper water leading trench to the hill side, Graveling and compaction)</t>
  </si>
  <si>
    <t>Rocky Access road construction as per drawing (3m wide, proper water leading trench to the hill side)</t>
  </si>
  <si>
    <t>Site leveling</t>
  </si>
  <si>
    <t>Access Road and Site leveling</t>
  </si>
  <si>
    <t>Generators transportation from ATOMA warehouse to site and proper installation</t>
  </si>
  <si>
    <t>Excavation for boundary wall foundation (35m3), Guard room (7m3), Kitchen &amp; bathroom (7.8m3), Generator Room (5m3), Batteries Room (0.9m3), outdoor RBS slab (3.5m3), in any type of Soil ,as per  DWG</t>
  </si>
  <si>
    <t xml:space="preserve">Site Construction items description </t>
  </si>
  <si>
    <t>Gravel bedding under column footing  for bounday wall column foundation with 10cm Thickness (2.2m3),</t>
  </si>
  <si>
    <t>Stone masonry from mountain mine rocks with curing ,pointing, painting, standard 7cm PCC around the stones  for boundary wall (26.12m3), Guardroom ( 4.4m3), Kitchen &amp; bathroom (5.6m3), Generator Room (3.5m3), Batteries  Room (0.75m3),  RBS SLAB (4.8m3), supply of materials and work and curing, as per  DWG</t>
  </si>
  <si>
    <t>Brick masonry of boundary walls (53.9m3), Guardroom (6.5m3), Kitchen &amp; bathroom (10.4m3), Generator Room (5.42m3), Batteries  Room (1.4m3), with two-centimeter plaster to both sides, primer and 100% plastic painting, all materials supply curing and work, as per  DWG</t>
  </si>
  <si>
    <t>RCC for all column, columns foundation and ring top of stone masonry mark 200 (26.1m3), RCC ring on top of brick masonry in guard room (0.9m3), RCC ring on top of brick masonry inKitchen &amp; bathroom (1.2m3), RCC ring on top of brick masonry in Generator Room (0.6m3), RCC ring on top of brick masonry in Batteries  Room (0.15m3)</t>
  </si>
  <si>
    <t>RCC slab for guard room roof, Mark 200 (5m3), RCC slab for Kitchen &amp; bathroom roof (2.7m3), RCC slab for Generator Room roof(3.9m3), RCC slab for Batteries  Room roof (2.07m3) and  RCC for RBS slab (1.2m3) as per  drawing, materials supply+ work and curing</t>
  </si>
  <si>
    <t xml:space="preserve">Good quality 4mm isolation for guard room, Kitchen &amp; bathroom, Generator Room,  Batteries  Room roofs  material supply and work </t>
  </si>
  <si>
    <t>PCC slab for guard room floor ( 1m3), PCC slab for Kitchen &amp; bathroom floor (1.2m3) , PCC slab for  Generator Room floor (1.32m3), PCC for Batteries  Room floor (0.8m3), PCC top of Brick masonry (4m3), PCC  for side walk (1.5m3) materials supply+ work and curing</t>
  </si>
  <si>
    <t>3" Galvanized  pipe with 5mm thickness for Guardroom and Kitchen &amp; bathroom  Gutter supply and installation with elbow and clamps, as per drawing details</t>
  </si>
  <si>
    <t xml:space="preserve">Backfilling of guard room ( 3m3), Kitchen &amp; bathroom (3.6m3), Generator Room (4.3m3), Batteries  Room (2.4m3), Back filling for side walk (4.5m3), RBS SLAB &amp; Shade (2.2) material supply, compaction and work </t>
  </si>
  <si>
    <t xml:space="preserve"> Primer and 100% plastic painting of guard room (25m2),  Kitchen &amp; bathroom (24m2), Generator Room (21.5m2), Batteries  Room (22m2) all materials supply and work</t>
  </si>
  <si>
    <t>Good quality Fan supply and installation with necessary and accessory for guard room</t>
  </si>
  <si>
    <t>Pure copper 70mm2  YAZD Iran made grounding cable without cover including temples, clumps, joints, Nut , Bolts and all other necessaries accessories supply and installation , for rods connection, tower legs connection and main grounding hole connection</t>
  </si>
  <si>
    <t>PTK052 TDF-35m GF self-support tower supply as per below specs. including Tower light, Grounding arrester, Grounding materials for tower, rest platforms, Ladder and cable tray (Standard Tower)
•	Basic wind speed : 160 Km/h
•	Operational wind speed :144 Km/h
•	Tower capability: should be at least 13.5 SQM, evenly distributed along top 10-meter
•	Maximum sway: +- 0.5 deg
•	Fabrication, galvanize and painting should be as per ( - ANSI /TIA-222-)Standard 
•	Exposure category C, Topographic category 1, Risk Category 2)</t>
  </si>
  <si>
    <t>PTK051 TDF-35m GF self-support tower supply as per below specs. including Tower light, Grounding arrester, Grounding materials for tower, rest platforms, Ladder and cable tray (Standard Tower)
•	Basic wind speed : 160 Km/h
•	Operational wind speed :144 Km/h
•	Tower capability: should be at least 13.5 SQM, evenly distributed along top 10-meter
•	Maximum sway: +- 0.5 deg
•	Fabrication, galvanize and painting should be as per ( - ANSI /TIA-222-)Standard 
•	Exposure category C, Topographic category 1, Risk Category 2)</t>
  </si>
  <si>
    <t>BOQ for PTK051 TDF Site Construction</t>
  </si>
  <si>
    <t>BOQ for PTK052 TDF Site Construction</t>
  </si>
  <si>
    <r>
      <t xml:space="preserve">16A single phase ABB, Eco or similar quality breakers supply and installation for ordinary sockets of (Guardroom, Bathroom, Kitchen. DG Room, Batteries room, RBS shade), </t>
    </r>
    <r>
      <rPr>
        <b/>
        <sz val="10"/>
        <rFont val="ATOMA English Medium"/>
        <family val="3"/>
      </rPr>
      <t>three PCs in RBS SDB (one for socket and two more for system use)</t>
    </r>
    <r>
      <rPr>
        <sz val="10"/>
        <rFont val="ATOMA English Medium"/>
        <family val="3"/>
      </rPr>
      <t xml:space="preserve"> and five PCs in DG-Room SDB (the sockets of each room should be connected by separate breaker)</t>
    </r>
  </si>
  <si>
    <r>
      <t xml:space="preserve">Site simple grounding,  (hole dimension = 1m x 1m x 8m) making , </t>
    </r>
    <r>
      <rPr>
        <b/>
        <sz val="10"/>
        <color theme="1"/>
        <rFont val="ATOMA English Medium"/>
        <family val="3"/>
      </rPr>
      <t>including 4*PCs with 3m length and 16mm2 grounding pure copper rods</t>
    </r>
    <r>
      <rPr>
        <sz val="10"/>
        <color theme="1"/>
        <rFont val="ATOMA English Medium"/>
        <family val="3"/>
      </rPr>
      <t xml:space="preserve">, One PCs pure copper plates (600*600*10)mm,  35m/70mm2 copper grounding cable to connect grounding hole with busbars, </t>
    </r>
    <r>
      <rPr>
        <b/>
        <sz val="10"/>
        <color theme="1"/>
        <rFont val="ATOMA English Medium"/>
        <family val="3"/>
      </rPr>
      <t xml:space="preserve">4*(400*100*10)mm grounding busbars </t>
    </r>
    <r>
      <rPr>
        <sz val="10"/>
        <color theme="1"/>
        <rFont val="ATOMA English Medium"/>
        <family val="3"/>
      </rPr>
      <t xml:space="preserve">,48m/35mm2 grounding cable to connect accessories with busbars (main door, DGs , FT, shades , RBS, cable tray ), </t>
    </r>
    <r>
      <rPr>
        <b/>
        <sz val="10"/>
        <color theme="1"/>
        <rFont val="ATOMA English Medium"/>
        <family val="3"/>
      </rPr>
      <t>and 3x RCC Concrete rings</t>
    </r>
    <r>
      <rPr>
        <sz val="10"/>
        <color theme="1"/>
        <rFont val="ATOMA English Medium"/>
        <family val="3"/>
      </rPr>
      <t xml:space="preserve"> and required materials for grounding hole (50Kg salt, 50Kg carbon, 50Kg cool powder, 1m3 sand) With Joints, temples and all accessories supply and installation  </t>
    </r>
  </si>
  <si>
    <r>
      <t xml:space="preserve">Generators and Fuel Tank connection (Fuel flexible hope pipe steel reinforced 3/4" ID ( For diesel fuel applications), Foam for Fuel pipe good quality with 10cm thickness cover, </t>
    </r>
    <r>
      <rPr>
        <b/>
        <sz val="10"/>
        <color theme="1"/>
        <rFont val="ATOMA English Medium"/>
        <family val="3"/>
      </rPr>
      <t>5x10mm2 best quality electrical cable,</t>
    </r>
    <r>
      <rPr>
        <sz val="10"/>
        <color theme="1"/>
        <rFont val="ATOMA English Medium"/>
        <family val="3"/>
      </rPr>
      <t xml:space="preserve"> with clamps, cable tie, etc.. Tape, Joint, temples and all other necessaries accessories supply and installation, Fuel Pipes and cables proper management and labeling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</si>
</sst>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AFN]\ * #,##0.00_);_([$AFN]\ * \(#,##0.00\);_([$AFN]\ * &quot;-&quot;??_);_(@_)"/>
  </numFmts>
  <fonts count="7" x14ac:knownFonts="1">
    <font>
      <sz val="11"/>
      <color theme="1"/>
      <name val="Aptos Narrow"/>
      <family val="2"/>
      <scheme val="minor"/>
    </font>
    <font>
      <b/>
      <sz val="10"/>
      <name val="ATOMA English Medium"/>
      <family val="3"/>
    </font>
    <font>
      <b/>
      <sz val="10"/>
      <color theme="1"/>
      <name val="ATOMA English Medium"/>
      <family val="3"/>
    </font>
    <font>
      <sz val="10"/>
      <color theme="1"/>
      <name val="ATOMA English Medium"/>
      <family val="3"/>
    </font>
    <font>
      <sz val="10"/>
      <name val="ATOMA English Medium"/>
      <family val="3"/>
    </font>
    <font>
      <sz val="10"/>
      <color rgb="FFFF0000"/>
      <name val="ATOMA English Medium"/>
      <family val="3"/>
    </font>
    <font>
      <sz val="10"/>
      <color rgb="FFFF0000"/>
      <name val="Aptos Narrow"/>
      <family val="2"/>
      <scheme val="minor"/>
    </font>
  </fonts>
  <fills count="7">
    <fill>
      <patternFill patternType="none"/>
    </fill>
    <fill>
      <patternFill patternType="gray125"/>
    </fill>
    <fill>
      <patternFill patternType="solid">
        <fgColor rgb="FFFFC000"/>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3">
    <xf numFmtId="0" fontId="0" fillId="0" borderId="0" xfId="0"/>
    <xf numFmtId="2" fontId="0" fillId="0" borderId="0" xfId="0" applyNumberFormat="1"/>
    <xf numFmtId="0" fontId="1" fillId="2" borderId="1" xfId="0" applyFont="1" applyFill="1" applyBorder="1" applyAlignment="1">
      <alignment horizontal="center" vertical="center"/>
    </xf>
    <xf numFmtId="2"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2" fontId="2" fillId="3" borderId="1" xfId="0" applyNumberFormat="1" applyFont="1" applyFill="1" applyBorder="1" applyAlignment="1">
      <alignment vertical="center"/>
    </xf>
    <xf numFmtId="0" fontId="2" fillId="3" borderId="1" xfId="0" applyFont="1" applyFill="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left" vertical="top" wrapText="1"/>
    </xf>
    <xf numFmtId="2"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2" fontId="3" fillId="5" borderId="1" xfId="0" applyNumberFormat="1" applyFont="1" applyFill="1" applyBorder="1" applyAlignment="1">
      <alignment horizontal="center" vertical="center"/>
    </xf>
    <xf numFmtId="0" fontId="2" fillId="4" borderId="1" xfId="0" applyFont="1" applyFill="1" applyBorder="1" applyAlignment="1">
      <alignment vertical="center"/>
    </xf>
    <xf numFmtId="164" fontId="3" fillId="4" borderId="1" xfId="0" applyNumberFormat="1" applyFont="1" applyFill="1" applyBorder="1" applyAlignment="1">
      <alignment horizontal="center" vertical="center"/>
    </xf>
    <xf numFmtId="0" fontId="3" fillId="0" borderId="2" xfId="0" applyFont="1" applyBorder="1" applyAlignment="1">
      <alignment horizontal="left" vertical="center" wrapText="1"/>
    </xf>
    <xf numFmtId="0" fontId="4" fillId="0" borderId="1" xfId="0" applyFont="1" applyBorder="1" applyAlignment="1">
      <alignment horizontal="left" vertical="center" wrapText="1"/>
    </xf>
    <xf numFmtId="2" fontId="3" fillId="3" borderId="1" xfId="0" applyNumberFormat="1" applyFont="1" applyFill="1" applyBorder="1" applyAlignment="1">
      <alignment vertical="center"/>
    </xf>
    <xf numFmtId="164" fontId="3" fillId="3" borderId="1" xfId="0" applyNumberFormat="1" applyFont="1" applyFill="1" applyBorder="1" applyAlignment="1">
      <alignment vertical="center"/>
    </xf>
    <xf numFmtId="0" fontId="4" fillId="0" borderId="1" xfId="0" applyFont="1" applyBorder="1" applyAlignment="1">
      <alignment horizontal="center" vertical="center"/>
    </xf>
    <xf numFmtId="164" fontId="5" fillId="0" borderId="1" xfId="0" applyNumberFormat="1" applyFont="1" applyBorder="1" applyAlignment="1">
      <alignment horizontal="center" vertical="center"/>
    </xf>
    <xf numFmtId="2" fontId="5" fillId="3" borderId="1" xfId="0" applyNumberFormat="1" applyFont="1" applyFill="1" applyBorder="1" applyAlignment="1">
      <alignment vertical="center"/>
    </xf>
    <xf numFmtId="164" fontId="5" fillId="3" borderId="1" xfId="0" applyNumberFormat="1" applyFont="1" applyFill="1" applyBorder="1" applyAlignment="1">
      <alignment vertical="center"/>
    </xf>
    <xf numFmtId="0" fontId="6" fillId="0" borderId="1" xfId="0" applyFont="1" applyBorder="1"/>
    <xf numFmtId="164" fontId="3" fillId="2"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xf>
    <xf numFmtId="2" fontId="1" fillId="6" borderId="1" xfId="0" applyNumberFormat="1" applyFont="1" applyFill="1" applyBorder="1" applyAlignment="1">
      <alignment horizontal="center" vertical="center"/>
    </xf>
    <xf numFmtId="0" fontId="1" fillId="6"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7328D-388A-40AE-9FFF-D089D842F00C}">
  <sheetPr>
    <tabColor theme="1" tint="0.34998626667073579"/>
  </sheetPr>
  <dimension ref="A1:F81"/>
  <sheetViews>
    <sheetView topLeftCell="A70" zoomScaleNormal="100" workbookViewId="0">
      <selection activeCell="B49" sqref="B49"/>
    </sheetView>
  </sheetViews>
  <sheetFormatPr defaultRowHeight="14.5" x14ac:dyDescent="0.35"/>
  <cols>
    <col min="2" max="2" width="84.7265625" customWidth="1"/>
    <col min="4" max="4" width="11.26953125" style="1" bestFit="1" customWidth="1"/>
    <col min="5" max="5" width="8.453125" customWidth="1"/>
    <col min="6" max="6" width="12" bestFit="1" customWidth="1"/>
  </cols>
  <sheetData>
    <row r="1" spans="1:6" ht="17.5" x14ac:dyDescent="0.35">
      <c r="A1" s="27" t="s">
        <v>86</v>
      </c>
      <c r="B1" s="27"/>
      <c r="C1" s="27"/>
      <c r="D1" s="27"/>
      <c r="E1" s="27"/>
      <c r="F1" s="27"/>
    </row>
    <row r="2" spans="1:6" ht="35" x14ac:dyDescent="0.35">
      <c r="A2" s="2" t="s">
        <v>0</v>
      </c>
      <c r="B2" s="2" t="s">
        <v>1</v>
      </c>
      <c r="C2" s="2" t="s">
        <v>2</v>
      </c>
      <c r="D2" s="3" t="s">
        <v>3</v>
      </c>
      <c r="E2" s="4" t="s">
        <v>4</v>
      </c>
      <c r="F2" s="4" t="s">
        <v>5</v>
      </c>
    </row>
    <row r="3" spans="1:6" ht="17.5" x14ac:dyDescent="0.35">
      <c r="A3" s="25" t="s">
        <v>17</v>
      </c>
      <c r="B3" s="25"/>
      <c r="C3" s="25"/>
      <c r="D3" s="5"/>
      <c r="E3" s="6"/>
      <c r="F3" s="6"/>
    </row>
    <row r="4" spans="1:6" ht="214.5" customHeight="1" x14ac:dyDescent="0.35">
      <c r="A4" s="7">
        <v>1</v>
      </c>
      <c r="B4" s="8" t="s">
        <v>85</v>
      </c>
      <c r="C4" s="7" t="s">
        <v>9</v>
      </c>
      <c r="D4" s="9">
        <v>1</v>
      </c>
      <c r="E4" s="10"/>
      <c r="F4" s="10">
        <f>D4*E4</f>
        <v>0</v>
      </c>
    </row>
    <row r="5" spans="1:6" ht="17.5" x14ac:dyDescent="0.35">
      <c r="A5" s="7">
        <v>2</v>
      </c>
      <c r="B5" s="11" t="s">
        <v>63</v>
      </c>
      <c r="C5" s="7" t="s">
        <v>7</v>
      </c>
      <c r="D5" s="9">
        <v>1</v>
      </c>
      <c r="E5" s="10"/>
      <c r="F5" s="10">
        <f>D5*E5</f>
        <v>0</v>
      </c>
    </row>
    <row r="6" spans="1:6" ht="35" x14ac:dyDescent="0.35">
      <c r="A6" s="7">
        <v>3</v>
      </c>
      <c r="B6" s="11" t="s">
        <v>29</v>
      </c>
      <c r="C6" s="7" t="s">
        <v>6</v>
      </c>
      <c r="D6" s="9">
        <v>135</v>
      </c>
      <c r="E6" s="10"/>
      <c r="F6" s="10">
        <f t="shared" ref="F6:F13" si="0">D6*E6</f>
        <v>0</v>
      </c>
    </row>
    <row r="7" spans="1:6" ht="17.5" x14ac:dyDescent="0.35">
      <c r="A7" s="7">
        <v>4</v>
      </c>
      <c r="B7" s="11" t="s">
        <v>13</v>
      </c>
      <c r="C7" s="7" t="s">
        <v>6</v>
      </c>
      <c r="D7" s="9">
        <v>10</v>
      </c>
      <c r="E7" s="10"/>
      <c r="F7" s="10">
        <f t="shared" si="0"/>
        <v>0</v>
      </c>
    </row>
    <row r="8" spans="1:6" ht="17.5" x14ac:dyDescent="0.35">
      <c r="A8" s="7">
        <v>5</v>
      </c>
      <c r="B8" s="11" t="s">
        <v>14</v>
      </c>
      <c r="C8" s="7" t="s">
        <v>6</v>
      </c>
      <c r="D8" s="9">
        <v>3</v>
      </c>
      <c r="E8" s="10"/>
      <c r="F8" s="10">
        <f t="shared" si="0"/>
        <v>0</v>
      </c>
    </row>
    <row r="9" spans="1:6" ht="35" x14ac:dyDescent="0.35">
      <c r="A9" s="7">
        <v>6</v>
      </c>
      <c r="B9" s="11" t="s">
        <v>30</v>
      </c>
      <c r="C9" s="7" t="s">
        <v>6</v>
      </c>
      <c r="D9" s="9">
        <v>28</v>
      </c>
      <c r="E9" s="10"/>
      <c r="F9" s="10">
        <f t="shared" si="0"/>
        <v>0</v>
      </c>
    </row>
    <row r="10" spans="1:6" ht="35" x14ac:dyDescent="0.35">
      <c r="A10" s="7">
        <v>7</v>
      </c>
      <c r="B10" s="11" t="s">
        <v>15</v>
      </c>
      <c r="C10" s="7" t="s">
        <v>9</v>
      </c>
      <c r="D10" s="12">
        <v>12</v>
      </c>
      <c r="E10" s="10"/>
      <c r="F10" s="10">
        <f t="shared" si="0"/>
        <v>0</v>
      </c>
    </row>
    <row r="11" spans="1:6" ht="52.5" x14ac:dyDescent="0.35">
      <c r="A11" s="7">
        <v>8</v>
      </c>
      <c r="B11" s="11" t="s">
        <v>83</v>
      </c>
      <c r="C11" s="7" t="s">
        <v>8</v>
      </c>
      <c r="D11" s="12">
        <v>82</v>
      </c>
      <c r="E11" s="10"/>
      <c r="F11" s="10">
        <f t="shared" si="0"/>
        <v>0</v>
      </c>
    </row>
    <row r="12" spans="1:6" ht="35" x14ac:dyDescent="0.35">
      <c r="A12" s="7">
        <v>9</v>
      </c>
      <c r="B12" s="11" t="s">
        <v>16</v>
      </c>
      <c r="C12" s="7" t="s">
        <v>6</v>
      </c>
      <c r="D12" s="12">
        <v>105</v>
      </c>
      <c r="E12" s="10"/>
      <c r="F12" s="10">
        <f t="shared" si="0"/>
        <v>0</v>
      </c>
    </row>
    <row r="13" spans="1:6" ht="17.5" x14ac:dyDescent="0.35">
      <c r="A13" s="7">
        <v>10</v>
      </c>
      <c r="B13" s="11" t="s">
        <v>12</v>
      </c>
      <c r="C13" s="7" t="s">
        <v>7</v>
      </c>
      <c r="D13" s="9">
        <v>1</v>
      </c>
      <c r="E13" s="10"/>
      <c r="F13" s="10">
        <f t="shared" si="0"/>
        <v>0</v>
      </c>
    </row>
    <row r="14" spans="1:6" ht="17.5" x14ac:dyDescent="0.35">
      <c r="A14" s="7">
        <v>11</v>
      </c>
      <c r="B14" s="11" t="s">
        <v>18</v>
      </c>
      <c r="C14" s="7" t="s">
        <v>6</v>
      </c>
      <c r="D14" s="9">
        <v>14</v>
      </c>
      <c r="E14" s="10"/>
      <c r="F14" s="10">
        <f>D14*E14</f>
        <v>0</v>
      </c>
    </row>
    <row r="15" spans="1:6" ht="21.75" customHeight="1" x14ac:dyDescent="0.35">
      <c r="A15" s="28" t="s">
        <v>71</v>
      </c>
      <c r="B15" s="28"/>
      <c r="C15" s="13"/>
      <c r="D15" s="13"/>
      <c r="E15" s="14"/>
      <c r="F15" s="14"/>
    </row>
    <row r="16" spans="1:6" ht="52.5" x14ac:dyDescent="0.35">
      <c r="A16" s="7">
        <v>12</v>
      </c>
      <c r="B16" s="11" t="s">
        <v>70</v>
      </c>
      <c r="C16" s="7" t="s">
        <v>6</v>
      </c>
      <c r="D16" s="9">
        <f>35+7+7.8+5+0.9+3.5</f>
        <v>59.199999999999996</v>
      </c>
      <c r="E16" s="10"/>
      <c r="F16" s="10">
        <f t="shared" ref="F16:F79" si="1">D16*E16</f>
        <v>0</v>
      </c>
    </row>
    <row r="17" spans="1:6" ht="42" customHeight="1" x14ac:dyDescent="0.35">
      <c r="A17" s="7">
        <v>13</v>
      </c>
      <c r="B17" s="11" t="s">
        <v>72</v>
      </c>
      <c r="C17" s="7" t="s">
        <v>6</v>
      </c>
      <c r="D17" s="9">
        <v>2.2000000000000002</v>
      </c>
      <c r="E17" s="10"/>
      <c r="F17" s="10">
        <f t="shared" si="1"/>
        <v>0</v>
      </c>
    </row>
    <row r="18" spans="1:6" ht="70" x14ac:dyDescent="0.35">
      <c r="A18" s="7">
        <v>14</v>
      </c>
      <c r="B18" s="11" t="s">
        <v>73</v>
      </c>
      <c r="C18" s="7" t="s">
        <v>6</v>
      </c>
      <c r="D18" s="9">
        <f>26.12+4.4+5.6+3.5+0.75+4.8</f>
        <v>45.17</v>
      </c>
      <c r="E18" s="10"/>
      <c r="F18" s="10">
        <f t="shared" si="1"/>
        <v>0</v>
      </c>
    </row>
    <row r="19" spans="1:6" ht="52.5" x14ac:dyDescent="0.35">
      <c r="A19" s="7">
        <v>15</v>
      </c>
      <c r="B19" s="11" t="s">
        <v>74</v>
      </c>
      <c r="C19" s="7" t="s">
        <v>6</v>
      </c>
      <c r="D19" s="9">
        <f>53.9+6.5+10.4+5.42+1.4</f>
        <v>77.62</v>
      </c>
      <c r="E19" s="10"/>
      <c r="F19" s="10">
        <f t="shared" si="1"/>
        <v>0</v>
      </c>
    </row>
    <row r="20" spans="1:6" ht="70" x14ac:dyDescent="0.35">
      <c r="A20" s="7">
        <v>16</v>
      </c>
      <c r="B20" s="11" t="s">
        <v>75</v>
      </c>
      <c r="C20" s="7" t="s">
        <v>6</v>
      </c>
      <c r="D20" s="9">
        <f>26.1+0.9+1.2+0.6+0.15</f>
        <v>28.95</v>
      </c>
      <c r="E20" s="10"/>
      <c r="F20" s="10">
        <f t="shared" si="1"/>
        <v>0</v>
      </c>
    </row>
    <row r="21" spans="1:6" ht="52.5" x14ac:dyDescent="0.35">
      <c r="A21" s="7">
        <v>17</v>
      </c>
      <c r="B21" s="11" t="s">
        <v>76</v>
      </c>
      <c r="C21" s="7" t="s">
        <v>6</v>
      </c>
      <c r="D21" s="9">
        <f>5+2.7+3.9+2.07+1.2</f>
        <v>14.87</v>
      </c>
      <c r="E21" s="10"/>
      <c r="F21" s="10">
        <f>D21*E21</f>
        <v>0</v>
      </c>
    </row>
    <row r="22" spans="1:6" ht="52.5" x14ac:dyDescent="0.35">
      <c r="A22" s="7">
        <v>18</v>
      </c>
      <c r="B22" s="11" t="s">
        <v>78</v>
      </c>
      <c r="C22" s="7" t="s">
        <v>6</v>
      </c>
      <c r="D22" s="9">
        <f>1+1.2+1.32+0.8+4+1.5</f>
        <v>9.82</v>
      </c>
      <c r="E22" s="10"/>
      <c r="F22" s="10">
        <f t="shared" ref="F22" si="2">D22*E22</f>
        <v>0</v>
      </c>
    </row>
    <row r="23" spans="1:6" ht="17.5" x14ac:dyDescent="0.35">
      <c r="A23" s="7">
        <v>19</v>
      </c>
      <c r="B23" s="11" t="s">
        <v>57</v>
      </c>
      <c r="C23" s="7" t="s">
        <v>6</v>
      </c>
      <c r="D23" s="9">
        <v>4.5999999999999996</v>
      </c>
      <c r="E23" s="10"/>
      <c r="F23" s="10">
        <f>D23*E23</f>
        <v>0</v>
      </c>
    </row>
    <row r="24" spans="1:6" ht="35" x14ac:dyDescent="0.35">
      <c r="A24" s="7">
        <v>20</v>
      </c>
      <c r="B24" s="11" t="s">
        <v>77</v>
      </c>
      <c r="C24" s="7" t="s">
        <v>10</v>
      </c>
      <c r="D24" s="9">
        <v>77.5</v>
      </c>
      <c r="E24" s="10"/>
      <c r="F24" s="10">
        <f>D24*E24</f>
        <v>0</v>
      </c>
    </row>
    <row r="25" spans="1:6" ht="52.5" x14ac:dyDescent="0.35">
      <c r="A25" s="7">
        <v>21</v>
      </c>
      <c r="B25" s="11" t="s">
        <v>80</v>
      </c>
      <c r="C25" s="7" t="s">
        <v>6</v>
      </c>
      <c r="D25" s="9">
        <f>3+3.6+4.3+2.4+4.5+2.2</f>
        <v>19.999999999999996</v>
      </c>
      <c r="E25" s="10"/>
      <c r="F25" s="10">
        <f t="shared" ref="F25:F26" si="3">D25*E25</f>
        <v>0</v>
      </c>
    </row>
    <row r="26" spans="1:6" ht="42" customHeight="1" x14ac:dyDescent="0.35">
      <c r="A26" s="7">
        <v>22</v>
      </c>
      <c r="B26" s="11" t="s">
        <v>81</v>
      </c>
      <c r="C26" s="7" t="s">
        <v>10</v>
      </c>
      <c r="D26" s="9">
        <f>25+24+21.5+22</f>
        <v>92.5</v>
      </c>
      <c r="E26" s="10"/>
      <c r="F26" s="10">
        <f t="shared" si="3"/>
        <v>0</v>
      </c>
    </row>
    <row r="27" spans="1:6" ht="35" x14ac:dyDescent="0.35">
      <c r="A27" s="7">
        <v>23</v>
      </c>
      <c r="B27" s="11" t="s">
        <v>31</v>
      </c>
      <c r="C27" s="7" t="s">
        <v>8</v>
      </c>
      <c r="D27" s="9">
        <v>57</v>
      </c>
      <c r="E27" s="10"/>
      <c r="F27" s="10">
        <f t="shared" si="1"/>
        <v>0</v>
      </c>
    </row>
    <row r="28" spans="1:6" ht="35" x14ac:dyDescent="0.35">
      <c r="A28" s="7">
        <v>24</v>
      </c>
      <c r="B28" s="11" t="s">
        <v>20</v>
      </c>
      <c r="C28" s="7" t="s">
        <v>9</v>
      </c>
      <c r="D28" s="9">
        <v>1</v>
      </c>
      <c r="E28" s="10"/>
      <c r="F28" s="10">
        <f t="shared" si="1"/>
        <v>0</v>
      </c>
    </row>
    <row r="29" spans="1:6" ht="35" x14ac:dyDescent="0.35">
      <c r="A29" s="7">
        <v>25</v>
      </c>
      <c r="B29" s="11" t="s">
        <v>32</v>
      </c>
      <c r="C29" s="7" t="s">
        <v>9</v>
      </c>
      <c r="D29" s="9">
        <v>4</v>
      </c>
      <c r="E29" s="10"/>
      <c r="F29" s="10">
        <f t="shared" si="1"/>
        <v>0</v>
      </c>
    </row>
    <row r="30" spans="1:6" ht="42.65" customHeight="1" x14ac:dyDescent="0.35">
      <c r="A30" s="7">
        <v>26</v>
      </c>
      <c r="B30" s="11" t="s">
        <v>79</v>
      </c>
      <c r="C30" s="7" t="s">
        <v>9</v>
      </c>
      <c r="D30" s="9">
        <v>2</v>
      </c>
      <c r="E30" s="10"/>
      <c r="F30" s="10">
        <f t="shared" si="1"/>
        <v>0</v>
      </c>
    </row>
    <row r="31" spans="1:6" ht="35" x14ac:dyDescent="0.35">
      <c r="A31" s="7">
        <v>27</v>
      </c>
      <c r="B31" s="11" t="s">
        <v>33</v>
      </c>
      <c r="C31" s="7" t="s">
        <v>10</v>
      </c>
      <c r="D31" s="9">
        <v>2.1</v>
      </c>
      <c r="E31" s="10"/>
      <c r="F31" s="10">
        <f t="shared" si="1"/>
        <v>0</v>
      </c>
    </row>
    <row r="32" spans="1:6" ht="35" x14ac:dyDescent="0.35">
      <c r="A32" s="7">
        <v>28</v>
      </c>
      <c r="B32" s="11" t="s">
        <v>24</v>
      </c>
      <c r="C32" s="7" t="s">
        <v>10</v>
      </c>
      <c r="D32" s="9">
        <v>2.5</v>
      </c>
      <c r="E32" s="10"/>
      <c r="F32" s="10">
        <f t="shared" si="1"/>
        <v>0</v>
      </c>
    </row>
    <row r="33" spans="1:6" ht="17.5" x14ac:dyDescent="0.35">
      <c r="A33" s="7">
        <v>29</v>
      </c>
      <c r="B33" s="11" t="s">
        <v>82</v>
      </c>
      <c r="C33" s="7" t="s">
        <v>9</v>
      </c>
      <c r="D33" s="9">
        <v>1</v>
      </c>
      <c r="E33" s="10"/>
      <c r="F33" s="10">
        <f t="shared" si="1"/>
        <v>0</v>
      </c>
    </row>
    <row r="34" spans="1:6" ht="35" x14ac:dyDescent="0.35">
      <c r="A34" s="7">
        <v>30</v>
      </c>
      <c r="B34" s="11" t="s">
        <v>25</v>
      </c>
      <c r="C34" s="7" t="s">
        <v>10</v>
      </c>
      <c r="D34" s="9">
        <v>4</v>
      </c>
      <c r="E34" s="10"/>
      <c r="F34" s="10">
        <f t="shared" si="1"/>
        <v>0</v>
      </c>
    </row>
    <row r="35" spans="1:6" ht="35" x14ac:dyDescent="0.35">
      <c r="A35" s="7">
        <v>31</v>
      </c>
      <c r="B35" s="15" t="s">
        <v>36</v>
      </c>
      <c r="C35" s="7" t="s">
        <v>7</v>
      </c>
      <c r="D35" s="9">
        <v>1</v>
      </c>
      <c r="E35" s="10"/>
      <c r="F35" s="10">
        <f t="shared" si="1"/>
        <v>0</v>
      </c>
    </row>
    <row r="36" spans="1:6" ht="17.5" x14ac:dyDescent="0.35">
      <c r="A36" s="7">
        <v>32</v>
      </c>
      <c r="B36" s="11" t="s">
        <v>21</v>
      </c>
      <c r="C36" s="7" t="s">
        <v>9</v>
      </c>
      <c r="D36" s="9">
        <v>2</v>
      </c>
      <c r="E36" s="10"/>
      <c r="F36" s="10">
        <f t="shared" si="1"/>
        <v>0</v>
      </c>
    </row>
    <row r="37" spans="1:6" ht="17.5" x14ac:dyDescent="0.35">
      <c r="A37" s="7">
        <v>33</v>
      </c>
      <c r="B37" s="11" t="s">
        <v>34</v>
      </c>
      <c r="C37" s="7" t="s">
        <v>7</v>
      </c>
      <c r="D37" s="9">
        <v>1</v>
      </c>
      <c r="E37" s="10"/>
      <c r="F37" s="10">
        <f t="shared" si="1"/>
        <v>0</v>
      </c>
    </row>
    <row r="38" spans="1:6" ht="17.5" x14ac:dyDescent="0.35">
      <c r="A38" s="7">
        <v>34</v>
      </c>
      <c r="B38" s="11" t="s">
        <v>35</v>
      </c>
      <c r="C38" s="7" t="s">
        <v>7</v>
      </c>
      <c r="D38" s="9">
        <v>1</v>
      </c>
      <c r="E38" s="10"/>
      <c r="F38" s="10">
        <f t="shared" si="1"/>
        <v>0</v>
      </c>
    </row>
    <row r="39" spans="1:6" ht="17.5" x14ac:dyDescent="0.35">
      <c r="A39" s="7">
        <v>35</v>
      </c>
      <c r="B39" s="11" t="s">
        <v>22</v>
      </c>
      <c r="C39" s="7" t="s">
        <v>10</v>
      </c>
      <c r="D39" s="9">
        <v>16</v>
      </c>
      <c r="E39" s="10"/>
      <c r="F39" s="10">
        <f t="shared" si="1"/>
        <v>0</v>
      </c>
    </row>
    <row r="40" spans="1:6" ht="17.5" x14ac:dyDescent="0.35">
      <c r="A40" s="7">
        <v>36</v>
      </c>
      <c r="B40" s="11" t="s">
        <v>23</v>
      </c>
      <c r="C40" s="7" t="s">
        <v>10</v>
      </c>
      <c r="D40" s="9">
        <v>42</v>
      </c>
      <c r="E40" s="10"/>
      <c r="F40" s="10">
        <f t="shared" si="1"/>
        <v>0</v>
      </c>
    </row>
    <row r="41" spans="1:6" ht="42" customHeight="1" x14ac:dyDescent="0.35">
      <c r="A41" s="7">
        <v>37</v>
      </c>
      <c r="B41" s="11" t="s">
        <v>37</v>
      </c>
      <c r="C41" s="7" t="s">
        <v>7</v>
      </c>
      <c r="D41" s="9">
        <v>1</v>
      </c>
      <c r="E41" s="10"/>
      <c r="F41" s="10">
        <f t="shared" si="1"/>
        <v>0</v>
      </c>
    </row>
    <row r="42" spans="1:6" ht="35" x14ac:dyDescent="0.35">
      <c r="A42" s="7">
        <v>38</v>
      </c>
      <c r="B42" s="11" t="s">
        <v>27</v>
      </c>
      <c r="C42" s="7" t="s">
        <v>10</v>
      </c>
      <c r="D42" s="9">
        <v>8.25</v>
      </c>
      <c r="E42" s="10"/>
      <c r="F42" s="10">
        <f t="shared" si="1"/>
        <v>0</v>
      </c>
    </row>
    <row r="43" spans="1:6" ht="35" x14ac:dyDescent="0.35">
      <c r="A43" s="7">
        <v>39</v>
      </c>
      <c r="B43" s="11" t="s">
        <v>38</v>
      </c>
      <c r="C43" s="7" t="s">
        <v>6</v>
      </c>
      <c r="D43" s="9">
        <v>10</v>
      </c>
      <c r="E43" s="10"/>
      <c r="F43" s="10">
        <f t="shared" si="1"/>
        <v>0</v>
      </c>
    </row>
    <row r="44" spans="1:6" ht="17.5" x14ac:dyDescent="0.35">
      <c r="A44" s="7">
        <v>40</v>
      </c>
      <c r="B44" s="11" t="s">
        <v>28</v>
      </c>
      <c r="C44" s="7" t="s">
        <v>10</v>
      </c>
      <c r="D44" s="9">
        <v>2.5</v>
      </c>
      <c r="E44" s="10"/>
      <c r="F44" s="10">
        <f t="shared" si="1"/>
        <v>0</v>
      </c>
    </row>
    <row r="45" spans="1:6" ht="35" x14ac:dyDescent="0.35">
      <c r="A45" s="7">
        <v>41</v>
      </c>
      <c r="B45" s="11" t="s">
        <v>38</v>
      </c>
      <c r="C45" s="7" t="s">
        <v>6</v>
      </c>
      <c r="D45" s="9">
        <v>10</v>
      </c>
      <c r="E45" s="10"/>
      <c r="F45" s="10">
        <f t="shared" si="1"/>
        <v>0</v>
      </c>
    </row>
    <row r="46" spans="1:6" ht="63" customHeight="1" x14ac:dyDescent="0.35">
      <c r="A46" s="7">
        <v>42</v>
      </c>
      <c r="B46" s="16" t="s">
        <v>26</v>
      </c>
      <c r="C46" s="7" t="s">
        <v>10</v>
      </c>
      <c r="D46" s="9">
        <v>12</v>
      </c>
      <c r="E46" s="10"/>
      <c r="F46" s="10">
        <f t="shared" si="1"/>
        <v>0</v>
      </c>
    </row>
    <row r="47" spans="1:6" ht="52.5" x14ac:dyDescent="0.35">
      <c r="A47" s="7">
        <v>43</v>
      </c>
      <c r="B47" s="16" t="s">
        <v>39</v>
      </c>
      <c r="C47" s="7" t="s">
        <v>8</v>
      </c>
      <c r="D47" s="9">
        <v>10</v>
      </c>
      <c r="E47" s="10"/>
      <c r="F47" s="10">
        <f t="shared" si="1"/>
        <v>0</v>
      </c>
    </row>
    <row r="48" spans="1:6" ht="17.5" x14ac:dyDescent="0.35">
      <c r="A48" s="25" t="s">
        <v>45</v>
      </c>
      <c r="B48" s="25"/>
      <c r="C48" s="25"/>
      <c r="D48" s="17"/>
      <c r="E48" s="18"/>
      <c r="F48" s="10">
        <f t="shared" si="1"/>
        <v>0</v>
      </c>
    </row>
    <row r="49" spans="1:6" ht="51" customHeight="1" x14ac:dyDescent="0.35">
      <c r="A49" s="19">
        <v>44</v>
      </c>
      <c r="B49" s="16" t="s">
        <v>52</v>
      </c>
      <c r="C49" s="7" t="s">
        <v>9</v>
      </c>
      <c r="D49" s="9">
        <v>2</v>
      </c>
      <c r="E49" s="20"/>
      <c r="F49" s="10">
        <f t="shared" si="1"/>
        <v>0</v>
      </c>
    </row>
    <row r="50" spans="1:6" ht="35" x14ac:dyDescent="0.35">
      <c r="A50" s="19">
        <v>45</v>
      </c>
      <c r="B50" s="16" t="s">
        <v>41</v>
      </c>
      <c r="C50" s="7" t="s">
        <v>9</v>
      </c>
      <c r="D50" s="9">
        <v>2</v>
      </c>
      <c r="E50" s="20"/>
      <c r="F50" s="10">
        <f t="shared" si="1"/>
        <v>0</v>
      </c>
    </row>
    <row r="51" spans="1:6" ht="35" x14ac:dyDescent="0.35">
      <c r="A51" s="19">
        <v>46</v>
      </c>
      <c r="B51" s="16" t="s">
        <v>42</v>
      </c>
      <c r="C51" s="7" t="s">
        <v>9</v>
      </c>
      <c r="D51" s="9">
        <v>4</v>
      </c>
      <c r="E51" s="20"/>
      <c r="F51" s="10">
        <f t="shared" si="1"/>
        <v>0</v>
      </c>
    </row>
    <row r="52" spans="1:6" ht="70" x14ac:dyDescent="0.35">
      <c r="A52" s="19">
        <v>47</v>
      </c>
      <c r="B52" s="16" t="s">
        <v>88</v>
      </c>
      <c r="C52" s="7" t="s">
        <v>9</v>
      </c>
      <c r="D52" s="9">
        <v>8</v>
      </c>
      <c r="E52" s="20"/>
      <c r="F52" s="10">
        <f t="shared" si="1"/>
        <v>0</v>
      </c>
    </row>
    <row r="53" spans="1:6" ht="52.5" x14ac:dyDescent="0.35">
      <c r="A53" s="19">
        <v>48</v>
      </c>
      <c r="B53" s="16" t="s">
        <v>40</v>
      </c>
      <c r="C53" s="7" t="s">
        <v>9</v>
      </c>
      <c r="D53" s="9">
        <v>6</v>
      </c>
      <c r="E53" s="20"/>
      <c r="F53" s="10">
        <f t="shared" si="1"/>
        <v>0</v>
      </c>
    </row>
    <row r="54" spans="1:6" ht="52.5" x14ac:dyDescent="0.35">
      <c r="A54" s="19">
        <v>49</v>
      </c>
      <c r="B54" s="16" t="s">
        <v>43</v>
      </c>
      <c r="C54" s="7" t="s">
        <v>9</v>
      </c>
      <c r="D54" s="9">
        <v>12</v>
      </c>
      <c r="E54" s="20"/>
      <c r="F54" s="10">
        <f t="shared" si="1"/>
        <v>0</v>
      </c>
    </row>
    <row r="55" spans="1:6" ht="52.5" x14ac:dyDescent="0.35">
      <c r="A55" s="19">
        <v>50</v>
      </c>
      <c r="B55" s="16" t="s">
        <v>43</v>
      </c>
      <c r="C55" s="7" t="s">
        <v>9</v>
      </c>
      <c r="D55" s="9">
        <v>12</v>
      </c>
      <c r="E55" s="20"/>
      <c r="F55" s="10">
        <f t="shared" si="1"/>
        <v>0</v>
      </c>
    </row>
    <row r="56" spans="1:6" ht="35" x14ac:dyDescent="0.35">
      <c r="A56" s="19">
        <v>51</v>
      </c>
      <c r="B56" s="16" t="s">
        <v>50</v>
      </c>
      <c r="C56" s="7" t="s">
        <v>9</v>
      </c>
      <c r="D56" s="9">
        <v>4</v>
      </c>
      <c r="E56" s="20"/>
      <c r="F56" s="10">
        <f>D56*E56</f>
        <v>0</v>
      </c>
    </row>
    <row r="57" spans="1:6" ht="35" x14ac:dyDescent="0.35">
      <c r="A57" s="19">
        <v>52</v>
      </c>
      <c r="B57" s="16" t="s">
        <v>51</v>
      </c>
      <c r="C57" s="7" t="s">
        <v>9</v>
      </c>
      <c r="D57" s="9">
        <v>3</v>
      </c>
      <c r="E57" s="20"/>
      <c r="F57" s="10">
        <f>D57*E57</f>
        <v>0</v>
      </c>
    </row>
    <row r="58" spans="1:6" ht="52.5" x14ac:dyDescent="0.35">
      <c r="A58" s="19">
        <v>53</v>
      </c>
      <c r="B58" s="16" t="s">
        <v>48</v>
      </c>
      <c r="C58" s="7" t="s">
        <v>9</v>
      </c>
      <c r="D58" s="9">
        <v>3</v>
      </c>
      <c r="E58" s="20"/>
      <c r="F58" s="10">
        <f t="shared" ref="F58:F59" si="4">D58*E58</f>
        <v>0</v>
      </c>
    </row>
    <row r="59" spans="1:6" ht="52.5" x14ac:dyDescent="0.35">
      <c r="A59" s="19">
        <v>54</v>
      </c>
      <c r="B59" s="16" t="s">
        <v>49</v>
      </c>
      <c r="C59" s="7" t="s">
        <v>9</v>
      </c>
      <c r="D59" s="9">
        <v>3</v>
      </c>
      <c r="E59" s="20"/>
      <c r="F59" s="10">
        <f t="shared" si="4"/>
        <v>0</v>
      </c>
    </row>
    <row r="60" spans="1:6" ht="35" x14ac:dyDescent="0.35">
      <c r="A60" s="19">
        <v>55</v>
      </c>
      <c r="B60" s="16" t="s">
        <v>44</v>
      </c>
      <c r="C60" s="7" t="s">
        <v>8</v>
      </c>
      <c r="D60" s="9">
        <v>12</v>
      </c>
      <c r="E60" s="20"/>
      <c r="F60" s="10">
        <f t="shared" si="1"/>
        <v>0</v>
      </c>
    </row>
    <row r="61" spans="1:6" ht="35" x14ac:dyDescent="0.35">
      <c r="A61" s="19">
        <v>56</v>
      </c>
      <c r="B61" s="16" t="s">
        <v>46</v>
      </c>
      <c r="C61" s="7" t="s">
        <v>8</v>
      </c>
      <c r="D61" s="9">
        <v>12</v>
      </c>
      <c r="E61" s="20"/>
      <c r="F61" s="10">
        <f t="shared" si="1"/>
        <v>0</v>
      </c>
    </row>
    <row r="62" spans="1:6" ht="35" x14ac:dyDescent="0.35">
      <c r="A62" s="19">
        <v>57</v>
      </c>
      <c r="B62" s="16" t="s">
        <v>47</v>
      </c>
      <c r="C62" s="7" t="s">
        <v>8</v>
      </c>
      <c r="D62" s="9">
        <v>4</v>
      </c>
      <c r="E62" s="20"/>
      <c r="F62" s="10">
        <f t="shared" si="1"/>
        <v>0</v>
      </c>
    </row>
    <row r="63" spans="1:6" ht="122.5" x14ac:dyDescent="0.35">
      <c r="A63" s="19">
        <v>58</v>
      </c>
      <c r="B63" s="11" t="s">
        <v>89</v>
      </c>
      <c r="C63" s="7" t="s">
        <v>7</v>
      </c>
      <c r="D63" s="9">
        <v>1</v>
      </c>
      <c r="E63" s="10"/>
      <c r="F63" s="10">
        <f t="shared" si="1"/>
        <v>0</v>
      </c>
    </row>
    <row r="64" spans="1:6" ht="17.5" x14ac:dyDescent="0.35">
      <c r="A64" s="19">
        <v>59</v>
      </c>
      <c r="B64" s="11" t="s">
        <v>19</v>
      </c>
      <c r="C64" s="7" t="s">
        <v>9</v>
      </c>
      <c r="D64" s="9">
        <v>2</v>
      </c>
      <c r="E64" s="10"/>
      <c r="F64" s="10">
        <f t="shared" si="1"/>
        <v>0</v>
      </c>
    </row>
    <row r="65" spans="1:6" ht="17.5" x14ac:dyDescent="0.35">
      <c r="A65" s="25" t="s">
        <v>58</v>
      </c>
      <c r="B65" s="25"/>
      <c r="C65" s="25"/>
      <c r="D65" s="21"/>
      <c r="E65" s="22"/>
      <c r="F65" s="10">
        <f t="shared" si="1"/>
        <v>0</v>
      </c>
    </row>
    <row r="66" spans="1:6" ht="52.5" x14ac:dyDescent="0.35">
      <c r="A66" s="19">
        <v>60</v>
      </c>
      <c r="B66" s="11" t="s">
        <v>59</v>
      </c>
      <c r="C66" s="7" t="s">
        <v>7</v>
      </c>
      <c r="D66" s="7">
        <v>2</v>
      </c>
      <c r="E66" s="23"/>
      <c r="F66" s="10">
        <f t="shared" si="1"/>
        <v>0</v>
      </c>
    </row>
    <row r="67" spans="1:6" ht="35" x14ac:dyDescent="0.35">
      <c r="A67" s="19">
        <v>61</v>
      </c>
      <c r="B67" s="11" t="s">
        <v>53</v>
      </c>
      <c r="C67" s="7" t="s">
        <v>9</v>
      </c>
      <c r="D67" s="7">
        <v>14</v>
      </c>
      <c r="E67" s="23"/>
      <c r="F67" s="10">
        <f t="shared" si="1"/>
        <v>0</v>
      </c>
    </row>
    <row r="68" spans="1:6" ht="35" x14ac:dyDescent="0.35">
      <c r="A68" s="19">
        <v>62</v>
      </c>
      <c r="B68" s="11" t="s">
        <v>60</v>
      </c>
      <c r="C68" s="7" t="s">
        <v>8</v>
      </c>
      <c r="D68" s="7">
        <v>36</v>
      </c>
      <c r="E68" s="23"/>
      <c r="F68" s="10">
        <f t="shared" si="1"/>
        <v>0</v>
      </c>
    </row>
    <row r="69" spans="1:6" ht="35" x14ac:dyDescent="0.35">
      <c r="A69" s="19">
        <v>63</v>
      </c>
      <c r="B69" s="11" t="s">
        <v>54</v>
      </c>
      <c r="C69" s="7" t="s">
        <v>9</v>
      </c>
      <c r="D69" s="7">
        <v>1</v>
      </c>
      <c r="E69" s="23"/>
      <c r="F69" s="10">
        <f t="shared" si="1"/>
        <v>0</v>
      </c>
    </row>
    <row r="70" spans="1:6" ht="17.5" x14ac:dyDescent="0.35">
      <c r="A70" s="25" t="s">
        <v>61</v>
      </c>
      <c r="B70" s="25"/>
      <c r="C70" s="25"/>
      <c r="D70" s="21"/>
      <c r="E70" s="22"/>
      <c r="F70" s="10">
        <f t="shared" si="1"/>
        <v>0</v>
      </c>
    </row>
    <row r="71" spans="1:6" ht="17.5" x14ac:dyDescent="0.35">
      <c r="A71" s="19">
        <v>64</v>
      </c>
      <c r="B71" s="11" t="s">
        <v>69</v>
      </c>
      <c r="C71" s="7" t="s">
        <v>7</v>
      </c>
      <c r="D71" s="9">
        <v>1</v>
      </c>
      <c r="E71" s="23"/>
      <c r="F71" s="10">
        <f t="shared" si="1"/>
        <v>0</v>
      </c>
    </row>
    <row r="72" spans="1:6" ht="35" x14ac:dyDescent="0.35">
      <c r="A72" s="19">
        <v>65</v>
      </c>
      <c r="B72" s="11" t="s">
        <v>62</v>
      </c>
      <c r="C72" s="7" t="s">
        <v>7</v>
      </c>
      <c r="D72" s="9">
        <v>1</v>
      </c>
      <c r="E72" s="23"/>
      <c r="F72" s="10">
        <f t="shared" si="1"/>
        <v>0</v>
      </c>
    </row>
    <row r="73" spans="1:6" ht="70" x14ac:dyDescent="0.35">
      <c r="A73" s="19">
        <v>66</v>
      </c>
      <c r="B73" s="11" t="s">
        <v>90</v>
      </c>
      <c r="C73" s="7" t="s">
        <v>7</v>
      </c>
      <c r="D73" s="9">
        <v>1</v>
      </c>
      <c r="E73" s="23"/>
      <c r="F73" s="10">
        <f t="shared" si="1"/>
        <v>0</v>
      </c>
    </row>
    <row r="74" spans="1:6" ht="17.5" x14ac:dyDescent="0.35">
      <c r="A74" s="19">
        <v>67</v>
      </c>
      <c r="B74" s="11" t="s">
        <v>56</v>
      </c>
      <c r="C74" s="7" t="s">
        <v>7</v>
      </c>
      <c r="D74" s="9">
        <v>1</v>
      </c>
      <c r="E74" s="23"/>
      <c r="F74" s="10">
        <f t="shared" si="1"/>
        <v>0</v>
      </c>
    </row>
    <row r="75" spans="1:6" ht="17.5" x14ac:dyDescent="0.35">
      <c r="A75" s="19">
        <v>68</v>
      </c>
      <c r="B75" s="11" t="s">
        <v>55</v>
      </c>
      <c r="C75" s="7" t="s">
        <v>7</v>
      </c>
      <c r="D75" s="9">
        <v>1</v>
      </c>
      <c r="E75" s="23"/>
      <c r="F75" s="10">
        <f t="shared" si="1"/>
        <v>0</v>
      </c>
    </row>
    <row r="76" spans="1:6" ht="17.5" x14ac:dyDescent="0.35">
      <c r="A76" s="25" t="s">
        <v>68</v>
      </c>
      <c r="B76" s="25"/>
      <c r="C76" s="25"/>
      <c r="D76" s="21"/>
      <c r="E76" s="22"/>
      <c r="F76" s="10">
        <f t="shared" si="1"/>
        <v>0</v>
      </c>
    </row>
    <row r="77" spans="1:6" ht="35" x14ac:dyDescent="0.35">
      <c r="A77" s="19">
        <v>69</v>
      </c>
      <c r="B77" s="11" t="s">
        <v>64</v>
      </c>
      <c r="C77" s="7" t="s">
        <v>8</v>
      </c>
      <c r="D77" s="9">
        <v>400</v>
      </c>
      <c r="E77" s="23"/>
      <c r="F77" s="10">
        <f t="shared" si="1"/>
        <v>0</v>
      </c>
    </row>
    <row r="78" spans="1:6" ht="35" x14ac:dyDescent="0.35">
      <c r="A78" s="19">
        <v>70</v>
      </c>
      <c r="B78" s="11" t="s">
        <v>65</v>
      </c>
      <c r="C78" s="7" t="s">
        <v>8</v>
      </c>
      <c r="D78" s="9">
        <v>300</v>
      </c>
      <c r="E78" s="23"/>
      <c r="F78" s="10">
        <f t="shared" si="1"/>
        <v>0</v>
      </c>
    </row>
    <row r="79" spans="1:6" ht="35" x14ac:dyDescent="0.35">
      <c r="A79" s="19">
        <v>71</v>
      </c>
      <c r="B79" s="11" t="s">
        <v>66</v>
      </c>
      <c r="C79" s="7" t="s">
        <v>8</v>
      </c>
      <c r="D79" s="9">
        <v>0</v>
      </c>
      <c r="E79" s="23"/>
      <c r="F79" s="10">
        <f t="shared" si="1"/>
        <v>0</v>
      </c>
    </row>
    <row r="80" spans="1:6" ht="17.5" x14ac:dyDescent="0.35">
      <c r="A80" s="19">
        <v>72</v>
      </c>
      <c r="B80" s="11" t="s">
        <v>67</v>
      </c>
      <c r="C80" s="7" t="s">
        <v>7</v>
      </c>
      <c r="D80" s="9">
        <v>1</v>
      </c>
      <c r="E80" s="23"/>
      <c r="F80" s="10">
        <f t="shared" ref="F80" si="5">D80*E80</f>
        <v>0</v>
      </c>
    </row>
    <row r="81" spans="1:6" ht="17.5" x14ac:dyDescent="0.35">
      <c r="A81" s="26" t="s">
        <v>11</v>
      </c>
      <c r="B81" s="26"/>
      <c r="C81" s="26"/>
      <c r="D81" s="26"/>
      <c r="E81" s="26"/>
      <c r="F81" s="24">
        <f>SUM(F4:F80)</f>
        <v>0</v>
      </c>
    </row>
  </sheetData>
  <mergeCells count="8">
    <mergeCell ref="A76:C76"/>
    <mergeCell ref="A81:E81"/>
    <mergeCell ref="A1:F1"/>
    <mergeCell ref="A3:C3"/>
    <mergeCell ref="A15:B15"/>
    <mergeCell ref="A48:C48"/>
    <mergeCell ref="A65:C65"/>
    <mergeCell ref="A70:C7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C4FE2-E91A-42C5-89B4-605CBBEE11F3}">
  <sheetPr>
    <tabColor theme="1" tint="0.34998626667073579"/>
  </sheetPr>
  <dimension ref="A1:F81"/>
  <sheetViews>
    <sheetView tabSelected="1" zoomScaleNormal="100" workbookViewId="0">
      <selection activeCell="B4" sqref="B4"/>
    </sheetView>
  </sheetViews>
  <sheetFormatPr defaultRowHeight="14.5" x14ac:dyDescent="0.35"/>
  <cols>
    <col min="2" max="2" width="84.7265625" customWidth="1"/>
    <col min="4" max="4" width="11.26953125" style="1" bestFit="1" customWidth="1"/>
    <col min="5" max="5" width="12.7265625" bestFit="1" customWidth="1"/>
    <col min="6" max="6" width="13.453125" bestFit="1" customWidth="1"/>
  </cols>
  <sheetData>
    <row r="1" spans="1:6" ht="17.5" x14ac:dyDescent="0.35">
      <c r="A1" s="29" t="s">
        <v>87</v>
      </c>
      <c r="B1" s="29"/>
      <c r="C1" s="29"/>
      <c r="D1" s="29"/>
      <c r="E1" s="29"/>
      <c r="F1" s="29"/>
    </row>
    <row r="2" spans="1:6" ht="17.5" x14ac:dyDescent="0.35">
      <c r="A2" s="30" t="s">
        <v>0</v>
      </c>
      <c r="B2" s="30" t="s">
        <v>1</v>
      </c>
      <c r="C2" s="30" t="s">
        <v>2</v>
      </c>
      <c r="D2" s="31" t="s">
        <v>3</v>
      </c>
      <c r="E2" s="32" t="s">
        <v>4</v>
      </c>
      <c r="F2" s="32" t="s">
        <v>5</v>
      </c>
    </row>
    <row r="3" spans="1:6" ht="17.5" x14ac:dyDescent="0.35">
      <c r="A3" s="25" t="s">
        <v>17</v>
      </c>
      <c r="B3" s="25"/>
      <c r="C3" s="25"/>
      <c r="D3" s="5"/>
      <c r="E3" s="6"/>
      <c r="F3" s="6"/>
    </row>
    <row r="4" spans="1:6" ht="219" customHeight="1" x14ac:dyDescent="0.35">
      <c r="A4" s="7">
        <v>1</v>
      </c>
      <c r="B4" s="8" t="s">
        <v>84</v>
      </c>
      <c r="C4" s="7" t="s">
        <v>9</v>
      </c>
      <c r="D4" s="9">
        <v>1</v>
      </c>
      <c r="E4" s="10"/>
      <c r="F4" s="10">
        <f>D4*E4</f>
        <v>0</v>
      </c>
    </row>
    <row r="5" spans="1:6" ht="17.5" x14ac:dyDescent="0.35">
      <c r="A5" s="7">
        <v>2</v>
      </c>
      <c r="B5" s="11" t="s">
        <v>63</v>
      </c>
      <c r="C5" s="7" t="s">
        <v>7</v>
      </c>
      <c r="D5" s="9">
        <v>1</v>
      </c>
      <c r="E5" s="10"/>
      <c r="F5" s="10">
        <f>D5*E5</f>
        <v>0</v>
      </c>
    </row>
    <row r="6" spans="1:6" ht="35" x14ac:dyDescent="0.35">
      <c r="A6" s="7">
        <v>3</v>
      </c>
      <c r="B6" s="11" t="s">
        <v>29</v>
      </c>
      <c r="C6" s="7" t="s">
        <v>6</v>
      </c>
      <c r="D6" s="9">
        <v>135</v>
      </c>
      <c r="E6" s="10"/>
      <c r="F6" s="10">
        <f t="shared" ref="F6:F13" si="0">D6*E6</f>
        <v>0</v>
      </c>
    </row>
    <row r="7" spans="1:6" ht="17.5" x14ac:dyDescent="0.35">
      <c r="A7" s="7">
        <v>4</v>
      </c>
      <c r="B7" s="11" t="s">
        <v>13</v>
      </c>
      <c r="C7" s="7" t="s">
        <v>6</v>
      </c>
      <c r="D7" s="9">
        <v>10</v>
      </c>
      <c r="E7" s="10"/>
      <c r="F7" s="10">
        <f t="shared" si="0"/>
        <v>0</v>
      </c>
    </row>
    <row r="8" spans="1:6" ht="17.5" x14ac:dyDescent="0.35">
      <c r="A8" s="7">
        <v>5</v>
      </c>
      <c r="B8" s="11" t="s">
        <v>14</v>
      </c>
      <c r="C8" s="7" t="s">
        <v>6</v>
      </c>
      <c r="D8" s="9">
        <v>3</v>
      </c>
      <c r="E8" s="10"/>
      <c r="F8" s="10">
        <f t="shared" si="0"/>
        <v>0</v>
      </c>
    </row>
    <row r="9" spans="1:6" ht="35" x14ac:dyDescent="0.35">
      <c r="A9" s="7">
        <v>6</v>
      </c>
      <c r="B9" s="11" t="s">
        <v>30</v>
      </c>
      <c r="C9" s="7" t="s">
        <v>6</v>
      </c>
      <c r="D9" s="9">
        <v>28</v>
      </c>
      <c r="E9" s="10"/>
      <c r="F9" s="10">
        <f t="shared" si="0"/>
        <v>0</v>
      </c>
    </row>
    <row r="10" spans="1:6" ht="35" x14ac:dyDescent="0.35">
      <c r="A10" s="7">
        <v>7</v>
      </c>
      <c r="B10" s="11" t="s">
        <v>15</v>
      </c>
      <c r="C10" s="7" t="s">
        <v>9</v>
      </c>
      <c r="D10" s="12">
        <v>12</v>
      </c>
      <c r="E10" s="10"/>
      <c r="F10" s="10">
        <f t="shared" si="0"/>
        <v>0</v>
      </c>
    </row>
    <row r="11" spans="1:6" ht="52.5" x14ac:dyDescent="0.35">
      <c r="A11" s="7">
        <v>8</v>
      </c>
      <c r="B11" s="11" t="s">
        <v>83</v>
      </c>
      <c r="C11" s="7" t="s">
        <v>8</v>
      </c>
      <c r="D11" s="12">
        <v>82</v>
      </c>
      <c r="E11" s="10"/>
      <c r="F11" s="10">
        <f t="shared" si="0"/>
        <v>0</v>
      </c>
    </row>
    <row r="12" spans="1:6" ht="35" x14ac:dyDescent="0.35">
      <c r="A12" s="7">
        <v>9</v>
      </c>
      <c r="B12" s="11" t="s">
        <v>16</v>
      </c>
      <c r="C12" s="7" t="s">
        <v>6</v>
      </c>
      <c r="D12" s="12">
        <v>105</v>
      </c>
      <c r="E12" s="10"/>
      <c r="F12" s="10">
        <f t="shared" si="0"/>
        <v>0</v>
      </c>
    </row>
    <row r="13" spans="1:6" ht="17.5" x14ac:dyDescent="0.35">
      <c r="A13" s="7">
        <v>10</v>
      </c>
      <c r="B13" s="11" t="s">
        <v>12</v>
      </c>
      <c r="C13" s="7" t="s">
        <v>7</v>
      </c>
      <c r="D13" s="9">
        <v>1</v>
      </c>
      <c r="E13" s="10"/>
      <c r="F13" s="10">
        <f t="shared" si="0"/>
        <v>0</v>
      </c>
    </row>
    <row r="14" spans="1:6" ht="17.5" x14ac:dyDescent="0.35">
      <c r="A14" s="7">
        <v>11</v>
      </c>
      <c r="B14" s="11" t="s">
        <v>18</v>
      </c>
      <c r="C14" s="7" t="s">
        <v>6</v>
      </c>
      <c r="D14" s="9">
        <v>14</v>
      </c>
      <c r="E14" s="10"/>
      <c r="F14" s="10">
        <f>D14*E14</f>
        <v>0</v>
      </c>
    </row>
    <row r="15" spans="1:6" ht="21.75" customHeight="1" x14ac:dyDescent="0.35">
      <c r="A15" s="28" t="s">
        <v>71</v>
      </c>
      <c r="B15" s="28"/>
      <c r="C15" s="13"/>
      <c r="D15" s="13"/>
      <c r="E15" s="14"/>
      <c r="F15" s="14"/>
    </row>
    <row r="16" spans="1:6" ht="52.5" x14ac:dyDescent="0.35">
      <c r="A16" s="7">
        <v>12</v>
      </c>
      <c r="B16" s="11" t="s">
        <v>70</v>
      </c>
      <c r="C16" s="7" t="s">
        <v>6</v>
      </c>
      <c r="D16" s="9">
        <f>35+7+7.8+5+0.9+3.5</f>
        <v>59.199999999999996</v>
      </c>
      <c r="E16" s="10"/>
      <c r="F16" s="10">
        <f t="shared" ref="F16:F29" si="1">D16*E16</f>
        <v>0</v>
      </c>
    </row>
    <row r="17" spans="1:6" ht="42" customHeight="1" x14ac:dyDescent="0.35">
      <c r="A17" s="7">
        <v>13</v>
      </c>
      <c r="B17" s="11" t="s">
        <v>72</v>
      </c>
      <c r="C17" s="7" t="s">
        <v>6</v>
      </c>
      <c r="D17" s="9">
        <v>2.2000000000000002</v>
      </c>
      <c r="E17" s="10"/>
      <c r="F17" s="10">
        <f t="shared" si="1"/>
        <v>0</v>
      </c>
    </row>
    <row r="18" spans="1:6" ht="70" x14ac:dyDescent="0.35">
      <c r="A18" s="7">
        <v>14</v>
      </c>
      <c r="B18" s="11" t="s">
        <v>73</v>
      </c>
      <c r="C18" s="7" t="s">
        <v>6</v>
      </c>
      <c r="D18" s="9">
        <f>26.12+4.4+5.6+3.5+0.75+4.8</f>
        <v>45.17</v>
      </c>
      <c r="E18" s="10"/>
      <c r="F18" s="10">
        <f t="shared" si="1"/>
        <v>0</v>
      </c>
    </row>
    <row r="19" spans="1:6" ht="52.5" x14ac:dyDescent="0.35">
      <c r="A19" s="7">
        <v>15</v>
      </c>
      <c r="B19" s="11" t="s">
        <v>74</v>
      </c>
      <c r="C19" s="7" t="s">
        <v>6</v>
      </c>
      <c r="D19" s="9">
        <f>53.9+6.5+10.4+5.42+1.4</f>
        <v>77.62</v>
      </c>
      <c r="E19" s="10"/>
      <c r="F19" s="10">
        <f t="shared" si="1"/>
        <v>0</v>
      </c>
    </row>
    <row r="20" spans="1:6" ht="70" x14ac:dyDescent="0.35">
      <c r="A20" s="7">
        <v>16</v>
      </c>
      <c r="B20" s="11" t="s">
        <v>75</v>
      </c>
      <c r="C20" s="7" t="s">
        <v>6</v>
      </c>
      <c r="D20" s="9">
        <f>26.1+0.9+1.2+0.6+0.15</f>
        <v>28.95</v>
      </c>
      <c r="E20" s="10"/>
      <c r="F20" s="10">
        <f t="shared" si="1"/>
        <v>0</v>
      </c>
    </row>
    <row r="21" spans="1:6" ht="52.5" x14ac:dyDescent="0.35">
      <c r="A21" s="7">
        <v>17</v>
      </c>
      <c r="B21" s="11" t="s">
        <v>76</v>
      </c>
      <c r="C21" s="7" t="s">
        <v>6</v>
      </c>
      <c r="D21" s="9">
        <f>5+2.7+3.9+2.07+1.2</f>
        <v>14.87</v>
      </c>
      <c r="E21" s="10"/>
      <c r="F21" s="10">
        <f>D21*E21</f>
        <v>0</v>
      </c>
    </row>
    <row r="22" spans="1:6" ht="52.5" x14ac:dyDescent="0.35">
      <c r="A22" s="7">
        <v>18</v>
      </c>
      <c r="B22" s="11" t="s">
        <v>78</v>
      </c>
      <c r="C22" s="7" t="s">
        <v>6</v>
      </c>
      <c r="D22" s="9">
        <f>1+1.2+1.32+0.8+4+1.5</f>
        <v>9.82</v>
      </c>
      <c r="E22" s="10"/>
      <c r="F22" s="10">
        <f t="shared" ref="F22" si="2">D22*E22</f>
        <v>0</v>
      </c>
    </row>
    <row r="23" spans="1:6" ht="17.5" x14ac:dyDescent="0.35">
      <c r="A23" s="7">
        <v>19</v>
      </c>
      <c r="B23" s="11" t="s">
        <v>57</v>
      </c>
      <c r="C23" s="7" t="s">
        <v>6</v>
      </c>
      <c r="D23" s="9">
        <v>4.5999999999999996</v>
      </c>
      <c r="E23" s="10"/>
      <c r="F23" s="10">
        <f>D23*E23</f>
        <v>0</v>
      </c>
    </row>
    <row r="24" spans="1:6" ht="35" x14ac:dyDescent="0.35">
      <c r="A24" s="7">
        <v>20</v>
      </c>
      <c r="B24" s="11" t="s">
        <v>77</v>
      </c>
      <c r="C24" s="7" t="s">
        <v>10</v>
      </c>
      <c r="D24" s="9">
        <v>77.5</v>
      </c>
      <c r="E24" s="10"/>
      <c r="F24" s="10">
        <f>D24*E24</f>
        <v>0</v>
      </c>
    </row>
    <row r="25" spans="1:6" ht="52.5" x14ac:dyDescent="0.35">
      <c r="A25" s="7">
        <v>21</v>
      </c>
      <c r="B25" s="11" t="s">
        <v>80</v>
      </c>
      <c r="C25" s="7" t="s">
        <v>6</v>
      </c>
      <c r="D25" s="9">
        <f>3+3.6+4.3+2.4+4.5+2.2</f>
        <v>19.999999999999996</v>
      </c>
      <c r="E25" s="10"/>
      <c r="F25" s="10">
        <f t="shared" ref="F25:F26" si="3">D25*E25</f>
        <v>0</v>
      </c>
    </row>
    <row r="26" spans="1:6" ht="42" customHeight="1" x14ac:dyDescent="0.35">
      <c r="A26" s="7">
        <v>22</v>
      </c>
      <c r="B26" s="11" t="s">
        <v>81</v>
      </c>
      <c r="C26" s="7" t="s">
        <v>10</v>
      </c>
      <c r="D26" s="9">
        <f>25+24+21.5+22</f>
        <v>92.5</v>
      </c>
      <c r="E26" s="10"/>
      <c r="F26" s="10">
        <f t="shared" si="3"/>
        <v>0</v>
      </c>
    </row>
    <row r="27" spans="1:6" ht="35" x14ac:dyDescent="0.35">
      <c r="A27" s="7">
        <v>23</v>
      </c>
      <c r="B27" s="11" t="s">
        <v>31</v>
      </c>
      <c r="C27" s="7" t="s">
        <v>8</v>
      </c>
      <c r="D27" s="9">
        <v>57</v>
      </c>
      <c r="E27" s="10"/>
      <c r="F27" s="10">
        <f t="shared" si="1"/>
        <v>0</v>
      </c>
    </row>
    <row r="28" spans="1:6" ht="35" x14ac:dyDescent="0.35">
      <c r="A28" s="7">
        <v>24</v>
      </c>
      <c r="B28" s="11" t="s">
        <v>20</v>
      </c>
      <c r="C28" s="7" t="s">
        <v>9</v>
      </c>
      <c r="D28" s="9">
        <v>1</v>
      </c>
      <c r="E28" s="10"/>
      <c r="F28" s="10">
        <f t="shared" si="1"/>
        <v>0</v>
      </c>
    </row>
    <row r="29" spans="1:6" ht="35" x14ac:dyDescent="0.35">
      <c r="A29" s="7">
        <v>25</v>
      </c>
      <c r="B29" s="11" t="s">
        <v>32</v>
      </c>
      <c r="C29" s="7" t="s">
        <v>9</v>
      </c>
      <c r="D29" s="9">
        <v>4</v>
      </c>
      <c r="E29" s="10"/>
      <c r="F29" s="10">
        <f t="shared" si="1"/>
        <v>0</v>
      </c>
    </row>
    <row r="30" spans="1:6" ht="42.65" customHeight="1" x14ac:dyDescent="0.35">
      <c r="A30" s="7">
        <v>26</v>
      </c>
      <c r="B30" s="11" t="s">
        <v>79</v>
      </c>
      <c r="C30" s="7" t="s">
        <v>9</v>
      </c>
      <c r="D30" s="9">
        <v>2</v>
      </c>
      <c r="E30" s="10"/>
      <c r="F30" s="10">
        <f t="shared" ref="F30:F47" si="4">D30*E30</f>
        <v>0</v>
      </c>
    </row>
    <row r="31" spans="1:6" ht="35" x14ac:dyDescent="0.35">
      <c r="A31" s="7">
        <v>27</v>
      </c>
      <c r="B31" s="11" t="s">
        <v>33</v>
      </c>
      <c r="C31" s="7" t="s">
        <v>10</v>
      </c>
      <c r="D31" s="9">
        <v>2.1</v>
      </c>
      <c r="E31" s="10"/>
      <c r="F31" s="10">
        <f t="shared" si="4"/>
        <v>0</v>
      </c>
    </row>
    <row r="32" spans="1:6" ht="35" x14ac:dyDescent="0.35">
      <c r="A32" s="7">
        <v>28</v>
      </c>
      <c r="B32" s="11" t="s">
        <v>24</v>
      </c>
      <c r="C32" s="7" t="s">
        <v>10</v>
      </c>
      <c r="D32" s="9">
        <v>2.5</v>
      </c>
      <c r="E32" s="10"/>
      <c r="F32" s="10">
        <f t="shared" si="4"/>
        <v>0</v>
      </c>
    </row>
    <row r="33" spans="1:6" ht="17.5" x14ac:dyDescent="0.35">
      <c r="A33" s="7">
        <v>29</v>
      </c>
      <c r="B33" s="11" t="s">
        <v>82</v>
      </c>
      <c r="C33" s="7" t="s">
        <v>9</v>
      </c>
      <c r="D33" s="9">
        <v>1</v>
      </c>
      <c r="E33" s="10"/>
      <c r="F33" s="10">
        <f t="shared" si="4"/>
        <v>0</v>
      </c>
    </row>
    <row r="34" spans="1:6" ht="35" x14ac:dyDescent="0.35">
      <c r="A34" s="7">
        <v>30</v>
      </c>
      <c r="B34" s="11" t="s">
        <v>25</v>
      </c>
      <c r="C34" s="7" t="s">
        <v>10</v>
      </c>
      <c r="D34" s="9">
        <v>4</v>
      </c>
      <c r="E34" s="10"/>
      <c r="F34" s="10">
        <f t="shared" si="4"/>
        <v>0</v>
      </c>
    </row>
    <row r="35" spans="1:6" ht="35" x14ac:dyDescent="0.35">
      <c r="A35" s="7">
        <v>31</v>
      </c>
      <c r="B35" s="15" t="s">
        <v>36</v>
      </c>
      <c r="C35" s="7" t="s">
        <v>7</v>
      </c>
      <c r="D35" s="9">
        <v>1</v>
      </c>
      <c r="E35" s="10"/>
      <c r="F35" s="10">
        <f t="shared" si="4"/>
        <v>0</v>
      </c>
    </row>
    <row r="36" spans="1:6" ht="17.5" x14ac:dyDescent="0.35">
      <c r="A36" s="7">
        <v>32</v>
      </c>
      <c r="B36" s="11" t="s">
        <v>21</v>
      </c>
      <c r="C36" s="7" t="s">
        <v>9</v>
      </c>
      <c r="D36" s="9">
        <v>2</v>
      </c>
      <c r="E36" s="10"/>
      <c r="F36" s="10">
        <f t="shared" si="4"/>
        <v>0</v>
      </c>
    </row>
    <row r="37" spans="1:6" ht="17.5" x14ac:dyDescent="0.35">
      <c r="A37" s="7">
        <v>33</v>
      </c>
      <c r="B37" s="11" t="s">
        <v>34</v>
      </c>
      <c r="C37" s="7" t="s">
        <v>7</v>
      </c>
      <c r="D37" s="9">
        <v>1</v>
      </c>
      <c r="E37" s="10"/>
      <c r="F37" s="10">
        <f t="shared" si="4"/>
        <v>0</v>
      </c>
    </row>
    <row r="38" spans="1:6" ht="17.5" x14ac:dyDescent="0.35">
      <c r="A38" s="7">
        <v>34</v>
      </c>
      <c r="B38" s="11" t="s">
        <v>35</v>
      </c>
      <c r="C38" s="7" t="s">
        <v>7</v>
      </c>
      <c r="D38" s="9">
        <v>1</v>
      </c>
      <c r="E38" s="10"/>
      <c r="F38" s="10">
        <f t="shared" si="4"/>
        <v>0</v>
      </c>
    </row>
    <row r="39" spans="1:6" ht="17.5" x14ac:dyDescent="0.35">
      <c r="A39" s="7">
        <v>35</v>
      </c>
      <c r="B39" s="11" t="s">
        <v>22</v>
      </c>
      <c r="C39" s="7" t="s">
        <v>10</v>
      </c>
      <c r="D39" s="9">
        <v>16</v>
      </c>
      <c r="E39" s="10"/>
      <c r="F39" s="10">
        <f t="shared" si="4"/>
        <v>0</v>
      </c>
    </row>
    <row r="40" spans="1:6" ht="17.5" x14ac:dyDescent="0.35">
      <c r="A40" s="7">
        <v>36</v>
      </c>
      <c r="B40" s="11" t="s">
        <v>23</v>
      </c>
      <c r="C40" s="7" t="s">
        <v>10</v>
      </c>
      <c r="D40" s="9">
        <v>42</v>
      </c>
      <c r="E40" s="10"/>
      <c r="F40" s="10">
        <f t="shared" si="4"/>
        <v>0</v>
      </c>
    </row>
    <row r="41" spans="1:6" ht="42" customHeight="1" x14ac:dyDescent="0.35">
      <c r="A41" s="7">
        <v>37</v>
      </c>
      <c r="B41" s="11" t="s">
        <v>37</v>
      </c>
      <c r="C41" s="7" t="s">
        <v>7</v>
      </c>
      <c r="D41" s="9">
        <v>1</v>
      </c>
      <c r="E41" s="10"/>
      <c r="F41" s="10">
        <f t="shared" si="4"/>
        <v>0</v>
      </c>
    </row>
    <row r="42" spans="1:6" ht="35" x14ac:dyDescent="0.35">
      <c r="A42" s="7">
        <v>38</v>
      </c>
      <c r="B42" s="11" t="s">
        <v>27</v>
      </c>
      <c r="C42" s="7" t="s">
        <v>10</v>
      </c>
      <c r="D42" s="9">
        <v>8.25</v>
      </c>
      <c r="E42" s="10"/>
      <c r="F42" s="10">
        <f t="shared" si="4"/>
        <v>0</v>
      </c>
    </row>
    <row r="43" spans="1:6" ht="35" x14ac:dyDescent="0.35">
      <c r="A43" s="7">
        <v>39</v>
      </c>
      <c r="B43" s="11" t="s">
        <v>38</v>
      </c>
      <c r="C43" s="7" t="s">
        <v>6</v>
      </c>
      <c r="D43" s="9">
        <v>10</v>
      </c>
      <c r="E43" s="10"/>
      <c r="F43" s="10">
        <f t="shared" si="4"/>
        <v>0</v>
      </c>
    </row>
    <row r="44" spans="1:6" ht="17.5" x14ac:dyDescent="0.35">
      <c r="A44" s="7">
        <v>40</v>
      </c>
      <c r="B44" s="11" t="s">
        <v>28</v>
      </c>
      <c r="C44" s="7" t="s">
        <v>10</v>
      </c>
      <c r="D44" s="9">
        <v>2.5</v>
      </c>
      <c r="E44" s="10"/>
      <c r="F44" s="10">
        <f t="shared" si="4"/>
        <v>0</v>
      </c>
    </row>
    <row r="45" spans="1:6" ht="35" x14ac:dyDescent="0.35">
      <c r="A45" s="7">
        <v>41</v>
      </c>
      <c r="B45" s="11" t="s">
        <v>38</v>
      </c>
      <c r="C45" s="7" t="s">
        <v>6</v>
      </c>
      <c r="D45" s="9">
        <v>10</v>
      </c>
      <c r="E45" s="10"/>
      <c r="F45" s="10">
        <f t="shared" si="4"/>
        <v>0</v>
      </c>
    </row>
    <row r="46" spans="1:6" ht="63" customHeight="1" x14ac:dyDescent="0.35">
      <c r="A46" s="7">
        <v>42</v>
      </c>
      <c r="B46" s="16" t="s">
        <v>26</v>
      </c>
      <c r="C46" s="7" t="s">
        <v>10</v>
      </c>
      <c r="D46" s="9">
        <v>12</v>
      </c>
      <c r="E46" s="10"/>
      <c r="F46" s="10">
        <f t="shared" si="4"/>
        <v>0</v>
      </c>
    </row>
    <row r="47" spans="1:6" ht="52.5" x14ac:dyDescent="0.35">
      <c r="A47" s="7">
        <v>43</v>
      </c>
      <c r="B47" s="16" t="s">
        <v>39</v>
      </c>
      <c r="C47" s="7" t="s">
        <v>8</v>
      </c>
      <c r="D47" s="9">
        <v>10</v>
      </c>
      <c r="E47" s="10"/>
      <c r="F47" s="10">
        <f t="shared" si="4"/>
        <v>0</v>
      </c>
    </row>
    <row r="48" spans="1:6" ht="17.5" x14ac:dyDescent="0.35">
      <c r="A48" s="25" t="s">
        <v>45</v>
      </c>
      <c r="B48" s="25"/>
      <c r="C48" s="25"/>
      <c r="D48" s="17"/>
      <c r="E48" s="18"/>
      <c r="F48" s="10">
        <f t="shared" ref="F48:F80" si="5">D48*E48</f>
        <v>0</v>
      </c>
    </row>
    <row r="49" spans="1:6" ht="21.65" customHeight="1" x14ac:dyDescent="0.35">
      <c r="A49" s="19">
        <v>44</v>
      </c>
      <c r="B49" s="16" t="s">
        <v>52</v>
      </c>
      <c r="C49" s="7" t="s">
        <v>9</v>
      </c>
      <c r="D49" s="9">
        <v>2</v>
      </c>
      <c r="E49" s="20"/>
      <c r="F49" s="10">
        <f t="shared" si="5"/>
        <v>0</v>
      </c>
    </row>
    <row r="50" spans="1:6" ht="35" x14ac:dyDescent="0.35">
      <c r="A50" s="19">
        <v>45</v>
      </c>
      <c r="B50" s="16" t="s">
        <v>41</v>
      </c>
      <c r="C50" s="7" t="s">
        <v>9</v>
      </c>
      <c r="D50" s="9">
        <v>2</v>
      </c>
      <c r="E50" s="20"/>
      <c r="F50" s="10">
        <f t="shared" si="5"/>
        <v>0</v>
      </c>
    </row>
    <row r="51" spans="1:6" ht="35" x14ac:dyDescent="0.35">
      <c r="A51" s="19">
        <v>46</v>
      </c>
      <c r="B51" s="16" t="s">
        <v>42</v>
      </c>
      <c r="C51" s="7" t="s">
        <v>9</v>
      </c>
      <c r="D51" s="9">
        <v>4</v>
      </c>
      <c r="E51" s="20"/>
      <c r="F51" s="10">
        <f t="shared" si="5"/>
        <v>0</v>
      </c>
    </row>
    <row r="52" spans="1:6" ht="70" x14ac:dyDescent="0.35">
      <c r="A52" s="19">
        <v>47</v>
      </c>
      <c r="B52" s="16" t="s">
        <v>88</v>
      </c>
      <c r="C52" s="7" t="s">
        <v>9</v>
      </c>
      <c r="D52" s="9">
        <v>8</v>
      </c>
      <c r="E52" s="20"/>
      <c r="F52" s="10">
        <f t="shared" si="5"/>
        <v>0</v>
      </c>
    </row>
    <row r="53" spans="1:6" ht="52.5" x14ac:dyDescent="0.35">
      <c r="A53" s="19">
        <v>48</v>
      </c>
      <c r="B53" s="16" t="s">
        <v>40</v>
      </c>
      <c r="C53" s="7" t="s">
        <v>9</v>
      </c>
      <c r="D53" s="9">
        <v>6</v>
      </c>
      <c r="E53" s="20"/>
      <c r="F53" s="10">
        <f t="shared" si="5"/>
        <v>0</v>
      </c>
    </row>
    <row r="54" spans="1:6" ht="52.5" x14ac:dyDescent="0.35">
      <c r="A54" s="19">
        <v>49</v>
      </c>
      <c r="B54" s="16" t="s">
        <v>43</v>
      </c>
      <c r="C54" s="7" t="s">
        <v>9</v>
      </c>
      <c r="D54" s="9">
        <v>12</v>
      </c>
      <c r="E54" s="20"/>
      <c r="F54" s="10">
        <f t="shared" si="5"/>
        <v>0</v>
      </c>
    </row>
    <row r="55" spans="1:6" ht="52.5" x14ac:dyDescent="0.35">
      <c r="A55" s="19">
        <v>50</v>
      </c>
      <c r="B55" s="16" t="s">
        <v>43</v>
      </c>
      <c r="C55" s="7" t="s">
        <v>9</v>
      </c>
      <c r="D55" s="9">
        <v>12</v>
      </c>
      <c r="E55" s="20"/>
      <c r="F55" s="10">
        <f t="shared" si="5"/>
        <v>0</v>
      </c>
    </row>
    <row r="56" spans="1:6" ht="35" x14ac:dyDescent="0.35">
      <c r="A56" s="19">
        <v>51</v>
      </c>
      <c r="B56" s="16" t="s">
        <v>50</v>
      </c>
      <c r="C56" s="7" t="s">
        <v>9</v>
      </c>
      <c r="D56" s="9">
        <v>4</v>
      </c>
      <c r="E56" s="20"/>
      <c r="F56" s="10">
        <f>D56*E56</f>
        <v>0</v>
      </c>
    </row>
    <row r="57" spans="1:6" ht="35" x14ac:dyDescent="0.35">
      <c r="A57" s="19">
        <v>52</v>
      </c>
      <c r="B57" s="16" t="s">
        <v>51</v>
      </c>
      <c r="C57" s="7" t="s">
        <v>9</v>
      </c>
      <c r="D57" s="9">
        <v>3</v>
      </c>
      <c r="E57" s="20"/>
      <c r="F57" s="10">
        <f>D57*E57</f>
        <v>0</v>
      </c>
    </row>
    <row r="58" spans="1:6" ht="52.5" x14ac:dyDescent="0.35">
      <c r="A58" s="19">
        <v>53</v>
      </c>
      <c r="B58" s="16" t="s">
        <v>48</v>
      </c>
      <c r="C58" s="7" t="s">
        <v>9</v>
      </c>
      <c r="D58" s="9">
        <v>3</v>
      </c>
      <c r="E58" s="20"/>
      <c r="F58" s="10">
        <f t="shared" ref="F58:F59" si="6">D58*E58</f>
        <v>0</v>
      </c>
    </row>
    <row r="59" spans="1:6" ht="52.5" x14ac:dyDescent="0.35">
      <c r="A59" s="19">
        <v>54</v>
      </c>
      <c r="B59" s="16" t="s">
        <v>49</v>
      </c>
      <c r="C59" s="7" t="s">
        <v>9</v>
      </c>
      <c r="D59" s="9">
        <v>3</v>
      </c>
      <c r="E59" s="20"/>
      <c r="F59" s="10">
        <f t="shared" si="6"/>
        <v>0</v>
      </c>
    </row>
    <row r="60" spans="1:6" ht="35" x14ac:dyDescent="0.35">
      <c r="A60" s="19">
        <v>55</v>
      </c>
      <c r="B60" s="16" t="s">
        <v>44</v>
      </c>
      <c r="C60" s="7" t="s">
        <v>8</v>
      </c>
      <c r="D60" s="9">
        <v>12</v>
      </c>
      <c r="E60" s="20"/>
      <c r="F60" s="10">
        <f t="shared" si="5"/>
        <v>0</v>
      </c>
    </row>
    <row r="61" spans="1:6" ht="35" x14ac:dyDescent="0.35">
      <c r="A61" s="19">
        <v>56</v>
      </c>
      <c r="B61" s="16" t="s">
        <v>46</v>
      </c>
      <c r="C61" s="7" t="s">
        <v>8</v>
      </c>
      <c r="D61" s="9">
        <v>12</v>
      </c>
      <c r="E61" s="20"/>
      <c r="F61" s="10">
        <f t="shared" si="5"/>
        <v>0</v>
      </c>
    </row>
    <row r="62" spans="1:6" ht="35" x14ac:dyDescent="0.35">
      <c r="A62" s="19">
        <v>57</v>
      </c>
      <c r="B62" s="16" t="s">
        <v>47</v>
      </c>
      <c r="C62" s="7" t="s">
        <v>8</v>
      </c>
      <c r="D62" s="9">
        <v>4</v>
      </c>
      <c r="E62" s="20"/>
      <c r="F62" s="10">
        <f t="shared" si="5"/>
        <v>0</v>
      </c>
    </row>
    <row r="63" spans="1:6" ht="122.5" x14ac:dyDescent="0.35">
      <c r="A63" s="19">
        <v>58</v>
      </c>
      <c r="B63" s="11" t="s">
        <v>89</v>
      </c>
      <c r="C63" s="7" t="s">
        <v>7</v>
      </c>
      <c r="D63" s="9">
        <v>1</v>
      </c>
      <c r="E63" s="10"/>
      <c r="F63" s="10">
        <f t="shared" si="5"/>
        <v>0</v>
      </c>
    </row>
    <row r="64" spans="1:6" ht="17.5" x14ac:dyDescent="0.35">
      <c r="A64" s="19">
        <v>59</v>
      </c>
      <c r="B64" s="11" t="s">
        <v>19</v>
      </c>
      <c r="C64" s="7" t="s">
        <v>9</v>
      </c>
      <c r="D64" s="9">
        <v>2</v>
      </c>
      <c r="E64" s="10"/>
      <c r="F64" s="10">
        <f t="shared" si="5"/>
        <v>0</v>
      </c>
    </row>
    <row r="65" spans="1:6" ht="17.5" x14ac:dyDescent="0.35">
      <c r="A65" s="25" t="s">
        <v>58</v>
      </c>
      <c r="B65" s="25"/>
      <c r="C65" s="25"/>
      <c r="D65" s="21"/>
      <c r="E65" s="22"/>
      <c r="F65" s="10">
        <f t="shared" si="5"/>
        <v>0</v>
      </c>
    </row>
    <row r="66" spans="1:6" ht="52.5" x14ac:dyDescent="0.35">
      <c r="A66" s="19">
        <v>60</v>
      </c>
      <c r="B66" s="11" t="s">
        <v>59</v>
      </c>
      <c r="C66" s="7" t="s">
        <v>7</v>
      </c>
      <c r="D66" s="7">
        <v>2</v>
      </c>
      <c r="E66" s="23"/>
      <c r="F66" s="10">
        <f t="shared" si="5"/>
        <v>0</v>
      </c>
    </row>
    <row r="67" spans="1:6" ht="35" x14ac:dyDescent="0.35">
      <c r="A67" s="19">
        <v>61</v>
      </c>
      <c r="B67" s="11" t="s">
        <v>53</v>
      </c>
      <c r="C67" s="7" t="s">
        <v>9</v>
      </c>
      <c r="D67" s="7">
        <v>14</v>
      </c>
      <c r="E67" s="23"/>
      <c r="F67" s="10">
        <f t="shared" si="5"/>
        <v>0</v>
      </c>
    </row>
    <row r="68" spans="1:6" ht="35" x14ac:dyDescent="0.35">
      <c r="A68" s="19">
        <v>62</v>
      </c>
      <c r="B68" s="11" t="s">
        <v>60</v>
      </c>
      <c r="C68" s="7" t="s">
        <v>8</v>
      </c>
      <c r="D68" s="7">
        <v>36</v>
      </c>
      <c r="E68" s="23"/>
      <c r="F68" s="10">
        <f t="shared" si="5"/>
        <v>0</v>
      </c>
    </row>
    <row r="69" spans="1:6" ht="35" x14ac:dyDescent="0.35">
      <c r="A69" s="19">
        <v>63</v>
      </c>
      <c r="B69" s="11" t="s">
        <v>54</v>
      </c>
      <c r="C69" s="7" t="s">
        <v>9</v>
      </c>
      <c r="D69" s="7">
        <v>1</v>
      </c>
      <c r="E69" s="23"/>
      <c r="F69" s="10">
        <f t="shared" si="5"/>
        <v>0</v>
      </c>
    </row>
    <row r="70" spans="1:6" ht="17.5" x14ac:dyDescent="0.35">
      <c r="A70" s="25" t="s">
        <v>61</v>
      </c>
      <c r="B70" s="25"/>
      <c r="C70" s="25"/>
      <c r="D70" s="21"/>
      <c r="E70" s="22"/>
      <c r="F70" s="10">
        <f t="shared" si="5"/>
        <v>0</v>
      </c>
    </row>
    <row r="71" spans="1:6" ht="17.5" x14ac:dyDescent="0.35">
      <c r="A71" s="19">
        <v>64</v>
      </c>
      <c r="B71" s="11" t="s">
        <v>69</v>
      </c>
      <c r="C71" s="7" t="s">
        <v>7</v>
      </c>
      <c r="D71" s="9">
        <v>1</v>
      </c>
      <c r="E71" s="23"/>
      <c r="F71" s="10">
        <f t="shared" si="5"/>
        <v>0</v>
      </c>
    </row>
    <row r="72" spans="1:6" ht="35" x14ac:dyDescent="0.35">
      <c r="A72" s="19">
        <v>65</v>
      </c>
      <c r="B72" s="11" t="s">
        <v>62</v>
      </c>
      <c r="C72" s="7" t="s">
        <v>7</v>
      </c>
      <c r="D72" s="9">
        <v>1</v>
      </c>
      <c r="E72" s="23"/>
      <c r="F72" s="10">
        <f t="shared" si="5"/>
        <v>0</v>
      </c>
    </row>
    <row r="73" spans="1:6" ht="70" x14ac:dyDescent="0.35">
      <c r="A73" s="19">
        <v>66</v>
      </c>
      <c r="B73" s="11" t="s">
        <v>90</v>
      </c>
      <c r="C73" s="7" t="s">
        <v>7</v>
      </c>
      <c r="D73" s="9">
        <v>1</v>
      </c>
      <c r="E73" s="23"/>
      <c r="F73" s="10">
        <f t="shared" si="5"/>
        <v>0</v>
      </c>
    </row>
    <row r="74" spans="1:6" ht="17.5" x14ac:dyDescent="0.35">
      <c r="A74" s="19">
        <v>67</v>
      </c>
      <c r="B74" s="11" t="s">
        <v>56</v>
      </c>
      <c r="C74" s="7" t="s">
        <v>7</v>
      </c>
      <c r="D74" s="9">
        <v>1</v>
      </c>
      <c r="E74" s="23"/>
      <c r="F74" s="10">
        <f t="shared" si="5"/>
        <v>0</v>
      </c>
    </row>
    <row r="75" spans="1:6" ht="17.5" x14ac:dyDescent="0.35">
      <c r="A75" s="19">
        <v>68</v>
      </c>
      <c r="B75" s="11" t="s">
        <v>55</v>
      </c>
      <c r="C75" s="7" t="s">
        <v>7</v>
      </c>
      <c r="D75" s="9">
        <v>1</v>
      </c>
      <c r="E75" s="23"/>
      <c r="F75" s="10">
        <f t="shared" si="5"/>
        <v>0</v>
      </c>
    </row>
    <row r="76" spans="1:6" ht="17.5" x14ac:dyDescent="0.35">
      <c r="A76" s="25" t="s">
        <v>68</v>
      </c>
      <c r="B76" s="25"/>
      <c r="C76" s="25"/>
      <c r="D76" s="21"/>
      <c r="E76" s="22"/>
      <c r="F76" s="10">
        <f t="shared" si="5"/>
        <v>0</v>
      </c>
    </row>
    <row r="77" spans="1:6" ht="35" x14ac:dyDescent="0.35">
      <c r="A77" s="19">
        <v>69</v>
      </c>
      <c r="B77" s="11" t="s">
        <v>64</v>
      </c>
      <c r="C77" s="7" t="s">
        <v>8</v>
      </c>
      <c r="D77" s="9">
        <v>380</v>
      </c>
      <c r="E77" s="23"/>
      <c r="F77" s="10">
        <f t="shared" si="5"/>
        <v>0</v>
      </c>
    </row>
    <row r="78" spans="1:6" ht="35" x14ac:dyDescent="0.35">
      <c r="A78" s="19">
        <v>70</v>
      </c>
      <c r="B78" s="11" t="s">
        <v>65</v>
      </c>
      <c r="C78" s="7" t="s">
        <v>8</v>
      </c>
      <c r="D78" s="9">
        <v>2870</v>
      </c>
      <c r="E78" s="23"/>
      <c r="F78" s="10">
        <f t="shared" si="5"/>
        <v>0</v>
      </c>
    </row>
    <row r="79" spans="1:6" ht="35" x14ac:dyDescent="0.35">
      <c r="A79" s="19">
        <v>71</v>
      </c>
      <c r="B79" s="11" t="s">
        <v>66</v>
      </c>
      <c r="C79" s="7" t="s">
        <v>8</v>
      </c>
      <c r="D79" s="9">
        <v>400</v>
      </c>
      <c r="E79" s="23"/>
      <c r="F79" s="10">
        <f t="shared" si="5"/>
        <v>0</v>
      </c>
    </row>
    <row r="80" spans="1:6" ht="17.5" x14ac:dyDescent="0.35">
      <c r="A80" s="19">
        <v>72</v>
      </c>
      <c r="B80" s="11" t="s">
        <v>67</v>
      </c>
      <c r="C80" s="7" t="s">
        <v>7</v>
      </c>
      <c r="D80" s="9">
        <v>1</v>
      </c>
      <c r="E80" s="23"/>
      <c r="F80" s="10">
        <f t="shared" si="5"/>
        <v>0</v>
      </c>
    </row>
    <row r="81" spans="1:6" ht="17.5" x14ac:dyDescent="0.35">
      <c r="A81" s="26" t="s">
        <v>11</v>
      </c>
      <c r="B81" s="26"/>
      <c r="C81" s="26"/>
      <c r="D81" s="26"/>
      <c r="E81" s="26"/>
      <c r="F81" s="24">
        <f>SUM(F4:F80)</f>
        <v>0</v>
      </c>
    </row>
  </sheetData>
  <mergeCells count="8">
    <mergeCell ref="A1:F1"/>
    <mergeCell ref="A3:C3"/>
    <mergeCell ref="A15:B15"/>
    <mergeCell ref="A76:C76"/>
    <mergeCell ref="A81:E81"/>
    <mergeCell ref="A48:C48"/>
    <mergeCell ref="A65:C65"/>
    <mergeCell ref="A70:C7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PTK051-TDF 35m Tower</vt:lpstr>
      <vt:lpstr>PTK052-TDF 35m Tower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Masood Ur Rahman  [ATOMA]</dc:creator>
  <cp:lastModifiedBy>Shefaullah Kakar [ ATOMA ]</cp:lastModifiedBy>
  <cp:lastPrinted>2026-07-21T10:16:00Z</cp:lastPrinted>
  <dcterms:created xsi:type="dcterms:W3CDTF">2026-06-17T11:42:17Z</dcterms:created>
  <dcterms:modified xsi:type="dcterms:W3CDTF">2026-10-01T10:25:08Z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2026-06-17T11:42:46Z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f40daf20-060e-423f-8aef-79b88dd62aff</vt:lpwstr>
  </property>
  <property fmtid="{D5CDD505-2E9C-101B-9397-08002B2CF9AE}" pid="7" name="MSIP_Label_defa4170-0d19-0005-0004-bc88714345d2_ActionId">
    <vt:lpwstr>ca34eec8-1128-4e5b-a59d-f10763121573</vt:lpwstr>
  </property>
  <property fmtid="{D5CDD505-2E9C-101B-9397-08002B2CF9AE}" pid="8" name="MSIP_Label_defa4170-0d19-0005-0004-bc88714345d2_ContentBits">
    <vt:lpwstr>0</vt:lpwstr>
  </property>
</Properties>
</file>